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Home\HIPRC\PWC\Shopify\"/>
    </mc:Choice>
  </mc:AlternateContent>
  <xr:revisionPtr revIDLastSave="0" documentId="13_ncr:1_{ED4D62EF-132C-42E7-B683-C68ED70964FD}" xr6:coauthVersionLast="36" xr6:coauthVersionMax="36" xr10:uidLastSave="{00000000-0000-0000-0000-000000000000}"/>
  <bookViews>
    <workbookView xWindow="0" yWindow="0" windowWidth="23250" windowHeight="12225" xr2:uid="{00000000-000D-0000-FFFF-FFFF00000000}"/>
  </bookViews>
  <sheets>
    <sheet name="Policies and Guidelines" sheetId="5" r:id="rId1"/>
    <sheet name="Bulk Order Form" sheetId="1" r:id="rId2"/>
    <sheet name="Clothing" sheetId="2" r:id="rId3"/>
    <sheet name="Accessories" sheetId="3" r:id="rId4"/>
    <sheet name="Other"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1" l="1"/>
  <c r="H24" i="1"/>
  <c r="H25" i="1"/>
  <c r="H18" i="1"/>
  <c r="H17" i="1"/>
  <c r="H14" i="1"/>
  <c r="H13" i="1"/>
  <c r="H12" i="1"/>
  <c r="H11" i="1"/>
  <c r="H10" i="1"/>
  <c r="H9" i="1"/>
  <c r="D11" i="3" l="1"/>
  <c r="G18" i="1" s="1"/>
  <c r="D6" i="3"/>
  <c r="G17" i="1" s="1"/>
  <c r="D25" i="4"/>
  <c r="G25" i="1" s="1"/>
  <c r="D21" i="4"/>
  <c r="G24" i="1" s="1"/>
  <c r="D16" i="4"/>
  <c r="G23" i="1" s="1"/>
  <c r="D12" i="4"/>
  <c r="G22" i="1"/>
  <c r="H22" i="1" s="1"/>
  <c r="D7" i="4"/>
  <c r="G21" i="1" s="1"/>
  <c r="H21" i="1" s="1"/>
  <c r="D78" i="2"/>
  <c r="G9" i="1" s="1"/>
  <c r="D74" i="2"/>
  <c r="G14" i="1" s="1"/>
  <c r="D66" i="2"/>
  <c r="D58" i="2"/>
  <c r="D50" i="2"/>
  <c r="D42" i="2"/>
  <c r="G12" i="1" s="1"/>
  <c r="D34" i="2"/>
  <c r="D26" i="2"/>
  <c r="D18" i="2"/>
  <c r="D10" i="2"/>
  <c r="G13" i="1" l="1"/>
  <c r="G11" i="1"/>
  <c r="G10" i="1"/>
  <c r="H27" i="1" l="1"/>
  <c r="H29" i="1" s="1"/>
</calcChain>
</file>

<file path=xl/sharedStrings.xml><?xml version="1.0" encoding="utf-8"?>
<sst xmlns="http://schemas.openxmlformats.org/spreadsheetml/2006/main" count="241" uniqueCount="92">
  <si>
    <t>Item</t>
  </si>
  <si>
    <t>Clothing</t>
  </si>
  <si>
    <t>Socks</t>
  </si>
  <si>
    <t>Womens v-neck t-shirt</t>
  </si>
  <si>
    <t xml:space="preserve">Womens long sleeve </t>
  </si>
  <si>
    <t>Mens t-shirt</t>
  </si>
  <si>
    <t>Youth t-shirt</t>
  </si>
  <si>
    <t>Accessories</t>
  </si>
  <si>
    <t>Scarf</t>
  </si>
  <si>
    <t xml:space="preserve">Shoe laces </t>
  </si>
  <si>
    <t>Other</t>
  </si>
  <si>
    <t xml:space="preserve">Button </t>
  </si>
  <si>
    <t>Pen (EN)</t>
  </si>
  <si>
    <t>Water bottle (EN)</t>
  </si>
  <si>
    <t>Tumbler (EN)</t>
  </si>
  <si>
    <t>Lapel pin (EN)</t>
  </si>
  <si>
    <t>Roots fleece zip up (women) (EN)</t>
  </si>
  <si>
    <t>Total</t>
  </si>
  <si>
    <t>Quantity</t>
  </si>
  <si>
    <t>Language</t>
  </si>
  <si>
    <t>Size</t>
  </si>
  <si>
    <t xml:space="preserve">Womens V-neck t-shirt </t>
  </si>
  <si>
    <t>English</t>
  </si>
  <si>
    <t>XS</t>
  </si>
  <si>
    <t xml:space="preserve">S </t>
  </si>
  <si>
    <t>M</t>
  </si>
  <si>
    <t>L</t>
  </si>
  <si>
    <t>XL</t>
  </si>
  <si>
    <t>TOTAL</t>
  </si>
  <si>
    <t>French</t>
  </si>
  <si>
    <t xml:space="preserve">Womens long-sleeve </t>
  </si>
  <si>
    <t>Womens Fleece (Roots)</t>
  </si>
  <si>
    <t>universal</t>
  </si>
  <si>
    <t>Shoe Laces</t>
  </si>
  <si>
    <t xml:space="preserve">Other </t>
  </si>
  <si>
    <t>Pen</t>
  </si>
  <si>
    <t>Water Bottle</t>
  </si>
  <si>
    <t>Tumbler</t>
  </si>
  <si>
    <t>Lapel Pin</t>
  </si>
  <si>
    <t>Subtotal</t>
  </si>
  <si>
    <t>Date</t>
  </si>
  <si>
    <t>Name of Organizer:</t>
  </si>
  <si>
    <t>Shipping Address:</t>
  </si>
  <si>
    <t>Address Line 1</t>
  </si>
  <si>
    <t>Unit/Suite/PO Box</t>
  </si>
  <si>
    <t>City</t>
  </si>
  <si>
    <t>Province</t>
  </si>
  <si>
    <t>Postal Code</t>
  </si>
  <si>
    <t>Address Line 2</t>
  </si>
  <si>
    <t>Country</t>
  </si>
  <si>
    <t>Signature:</t>
  </si>
  <si>
    <t>Wear Red Canada Online Store</t>
  </si>
  <si>
    <t>*Shipping</t>
  </si>
  <si>
    <t>Process</t>
  </si>
  <si>
    <t xml:space="preserve">Policies and Guidelines </t>
  </si>
  <si>
    <t>Bulk Order Request Form</t>
  </si>
  <si>
    <t>Please complete and send to cwhhc@ottawaheart.ca</t>
  </si>
  <si>
    <t>Retail Price</t>
  </si>
  <si>
    <t>10 - 20 units</t>
  </si>
  <si>
    <t>21 or &lt;</t>
  </si>
  <si>
    <t>5-10 units</t>
  </si>
  <si>
    <t>10-20 units</t>
  </si>
  <si>
    <t>11 or &lt;</t>
  </si>
  <si>
    <t>Price A</t>
  </si>
  <si>
    <t>Price B</t>
  </si>
  <si>
    <t>61 or &lt;</t>
  </si>
  <si>
    <t>10 - 30 units</t>
  </si>
  <si>
    <t>31 or &lt;</t>
  </si>
  <si>
    <t>20-60 units</t>
  </si>
  <si>
    <t>21 of &lt;</t>
  </si>
  <si>
    <t># Units A</t>
  </si>
  <si>
    <t># Units B</t>
  </si>
  <si>
    <t xml:space="preserve">2. The Bulk Order Request Form is reviewed by the Canadian Women’s Heart Health Centre (CWHHC) and then forwarded to the warehouse for processing. </t>
  </si>
  <si>
    <t>As a not-for-profit, the CWHHC is tax exempt and therefore tax is not included in the unit prices listed on the Bulk Order Request Form, Price list or Online Store.</t>
  </si>
  <si>
    <t xml:space="preserve">The costs listed on the price list are set by the CWHHC to cover the operational costs of the Online Store (set up, maintenance fees, warehouse packaging and shipping fees, etc). </t>
  </si>
  <si>
    <t>Instructions</t>
  </si>
  <si>
    <r>
      <t xml:space="preserve">1. Complete the Bulk Order Request Form and send to </t>
    </r>
    <r>
      <rPr>
        <b/>
        <u/>
        <sz val="11"/>
        <color theme="1"/>
        <rFont val="Calibri"/>
        <family val="2"/>
        <scheme val="minor"/>
      </rPr>
      <t>cwhhc@ottawaheart.ca</t>
    </r>
    <r>
      <rPr>
        <sz val="11"/>
        <color theme="1"/>
        <rFont val="Calibri"/>
        <family val="2"/>
        <scheme val="minor"/>
      </rPr>
      <t>. Be sure to include the date and signature from the principle organizer.</t>
    </r>
  </si>
  <si>
    <t>TBD</t>
  </si>
  <si>
    <r>
      <t>*</t>
    </r>
    <r>
      <rPr>
        <i/>
        <sz val="11"/>
        <color theme="1"/>
        <rFont val="Calibri"/>
        <family val="2"/>
        <scheme val="minor"/>
      </rPr>
      <t xml:space="preserve">Shipping will be included on invoice once order has been received and details have been provided. </t>
    </r>
  </si>
  <si>
    <r>
      <t xml:space="preserve">Totals will be calculated on the </t>
    </r>
    <r>
      <rPr>
        <b/>
        <i/>
        <sz val="11"/>
        <color theme="1"/>
        <rFont val="Calibri"/>
        <family val="2"/>
        <scheme val="minor"/>
      </rPr>
      <t>Bulk Order Form</t>
    </r>
    <r>
      <rPr>
        <sz val="11"/>
        <color theme="1"/>
        <rFont val="Calibri"/>
        <family val="2"/>
        <scheme val="minor"/>
      </rPr>
      <t xml:space="preserve"> tab. </t>
    </r>
  </si>
  <si>
    <r>
      <t xml:space="preserve">Complete the quantities of each size on the tabs labeled </t>
    </r>
    <r>
      <rPr>
        <b/>
        <i/>
        <sz val="11"/>
        <color theme="1"/>
        <rFont val="Calibri"/>
        <family val="2"/>
        <scheme val="minor"/>
      </rPr>
      <t>Clothing</t>
    </r>
    <r>
      <rPr>
        <sz val="11"/>
        <color theme="1"/>
        <rFont val="Calibri"/>
        <family val="2"/>
        <scheme val="minor"/>
      </rPr>
      <t xml:space="preserve">, </t>
    </r>
    <r>
      <rPr>
        <b/>
        <i/>
        <sz val="11"/>
        <color theme="1"/>
        <rFont val="Calibri"/>
        <family val="2"/>
        <scheme val="minor"/>
      </rPr>
      <t>Accessories</t>
    </r>
    <r>
      <rPr>
        <sz val="11"/>
        <color theme="1"/>
        <rFont val="Calibri"/>
        <family val="2"/>
        <scheme val="minor"/>
      </rPr>
      <t xml:space="preserve">, and </t>
    </r>
    <r>
      <rPr>
        <b/>
        <i/>
        <sz val="11"/>
        <color theme="1"/>
        <rFont val="Calibri"/>
        <family val="2"/>
        <scheme val="minor"/>
      </rPr>
      <t>Other</t>
    </r>
    <r>
      <rPr>
        <sz val="11"/>
        <color theme="1"/>
        <rFont val="Calibri"/>
        <family val="2"/>
        <scheme val="minor"/>
      </rPr>
      <t xml:space="preserve">. </t>
    </r>
  </si>
  <si>
    <t xml:space="preserve">All proceeds will stay with individual event coordinators above the costs listed on the Bulk Order Form price list. Event coordinators are welcome to increase the retail costs per unit for fundraising efforts and can use these profits at their own discretion to fund future local women’s heart health initiatives. </t>
  </si>
  <si>
    <t>All sales are final unless there is a manufacture defect. In the event of a defect, please email cwhhc@ottawaheart.ca. The replacement item will be shipped from the warehouse at no extra cost within 30 days of purchase.</t>
  </si>
  <si>
    <t xml:space="preserve">4. Items are packed and shipped from the warehouse and will include a packing slip. </t>
  </si>
  <si>
    <t xml:space="preserve">3. An invoice including the shipping cost will be sent to the customer which can then be paid by cash or cheque to OHIRC. Invoices must be paid within 2 weeks of invoice receipt. </t>
  </si>
  <si>
    <t xml:space="preserve">Shipping will be calculated once the order has been received by the CWHHC and based on the order's weight and size. </t>
  </si>
  <si>
    <r>
      <rPr>
        <sz val="11"/>
        <color theme="1"/>
        <rFont val="Source Sans Pro"/>
        <family val="2"/>
      </rPr>
      <t>Payment options: cheque</t>
    </r>
    <r>
      <rPr>
        <sz val="8"/>
        <color theme="1"/>
        <rFont val="Source Sans Pro"/>
        <family val="2"/>
      </rPr>
      <t> </t>
    </r>
    <r>
      <rPr>
        <sz val="11"/>
        <color theme="1"/>
        <rFont val="Source Sans Pro"/>
        <family val="2"/>
      </rPr>
      <t xml:space="preserve"> or cash. Cheques must be made out to </t>
    </r>
    <r>
      <rPr>
        <i/>
        <sz val="11"/>
        <color theme="1"/>
        <rFont val="Source Sans Pro"/>
        <family val="2"/>
      </rPr>
      <t>Ottawa Heart Institute Research Corporation</t>
    </r>
    <r>
      <rPr>
        <sz val="11"/>
        <color theme="1"/>
        <rFont val="Source Sans Pro"/>
        <family val="2"/>
      </rPr>
      <t xml:space="preserve"> or </t>
    </r>
    <r>
      <rPr>
        <i/>
        <sz val="11"/>
        <color theme="1"/>
        <rFont val="Source Sans Pro"/>
        <family val="2"/>
      </rPr>
      <t>OHIRC</t>
    </r>
    <r>
      <rPr>
        <sz val="11"/>
        <color theme="1"/>
        <rFont val="Source Sans Pro"/>
        <family val="2"/>
      </rPr>
      <t>.</t>
    </r>
  </si>
  <si>
    <t xml:space="preserve">minimum 10 order </t>
  </si>
  <si>
    <t xml:space="preserve">minimum 5 order </t>
  </si>
  <si>
    <t xml:space="preserve">minimum 20 order </t>
  </si>
  <si>
    <t>Company Name:</t>
  </si>
  <si>
    <t>Attn/Name: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</si>
</sst>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i/>
      <sz val="9"/>
      <color theme="0" tint="-0.499984740745262"/>
      <name val="Calibri"/>
      <family val="2"/>
      <scheme val="minor"/>
    </font>
    <font>
      <sz val="10"/>
      <color theme="1"/>
      <name val="Calibri"/>
      <family val="2"/>
      <scheme val="minor"/>
    </font>
    <font>
      <b/>
      <sz val="10"/>
      <color theme="1"/>
      <name val="Calibri"/>
      <family val="2"/>
      <scheme val="minor"/>
    </font>
    <font>
      <i/>
      <sz val="10"/>
      <color theme="1" tint="0.34998626667073579"/>
      <name val="Calibri"/>
      <family val="2"/>
      <scheme val="minor"/>
    </font>
    <font>
      <i/>
      <sz val="9"/>
      <color theme="1" tint="0.34998626667073579"/>
      <name val="Calibri"/>
      <family val="2"/>
      <scheme val="minor"/>
    </font>
    <font>
      <b/>
      <u/>
      <sz val="11"/>
      <color theme="1"/>
      <name val="Calibri"/>
      <family val="2"/>
      <scheme val="minor"/>
    </font>
    <font>
      <sz val="11"/>
      <color theme="1"/>
      <name val="Source Sans Pro"/>
      <family val="2"/>
    </font>
    <font>
      <sz val="8"/>
      <color theme="1"/>
      <name val="Source Sans Pro"/>
      <family val="2"/>
    </font>
    <font>
      <i/>
      <sz val="11"/>
      <color theme="1"/>
      <name val="Source Sans Pro"/>
      <family val="2"/>
    </font>
    <font>
      <sz val="8"/>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0" fillId="0" borderId="0" xfId="0" applyProtection="1">
      <protection locked="0"/>
    </xf>
    <xf numFmtId="0" fontId="0" fillId="0" borderId="0" xfId="0" applyFont="1" applyProtection="1">
      <protection locked="0"/>
    </xf>
    <xf numFmtId="0" fontId="14" fillId="0" borderId="0" xfId="0" applyFont="1" applyAlignment="1" applyProtection="1">
      <alignment vertical="center"/>
      <protection locked="0"/>
    </xf>
    <xf numFmtId="0" fontId="0" fillId="0" borderId="0" xfId="0" applyProtection="1"/>
    <xf numFmtId="0" fontId="2" fillId="0" borderId="0" xfId="0" applyFont="1" applyProtection="1"/>
    <xf numFmtId="0" fontId="0" fillId="0" borderId="0" xfId="0" applyFont="1" applyProtection="1"/>
    <xf numFmtId="0" fontId="0" fillId="0" borderId="1" xfId="0" applyBorder="1" applyProtection="1">
      <protection locked="0"/>
    </xf>
    <xf numFmtId="0" fontId="2" fillId="0" borderId="1" xfId="0" applyFont="1" applyBorder="1" applyProtection="1"/>
    <xf numFmtId="0" fontId="0" fillId="0" borderId="1" xfId="0" applyBorder="1" applyProtection="1"/>
    <xf numFmtId="0" fontId="0" fillId="0" borderId="0" xfId="0" applyBorder="1" applyProtection="1"/>
    <xf numFmtId="0" fontId="2" fillId="0" borderId="0" xfId="0" applyFont="1" applyBorder="1" applyProtection="1"/>
    <xf numFmtId="0" fontId="15" fillId="0" borderId="0" xfId="0" applyFont="1" applyAlignment="1" applyProtection="1">
      <alignment horizontal="left"/>
    </xf>
    <xf numFmtId="0" fontId="2" fillId="0" borderId="1" xfId="0" applyFont="1" applyBorder="1" applyAlignment="1" applyProtection="1">
      <alignment horizontal="center"/>
    </xf>
    <xf numFmtId="0" fontId="0" fillId="0" borderId="1" xfId="0" applyBorder="1" applyAlignment="1" applyProtection="1">
      <alignment horizontal="center"/>
    </xf>
    <xf numFmtId="44" fontId="0" fillId="0" borderId="1" xfId="0" applyNumberFormat="1" applyBorder="1" applyAlignment="1" applyProtection="1">
      <alignment horizontal="center"/>
    </xf>
    <xf numFmtId="0" fontId="0" fillId="0" borderId="0" xfId="0" applyAlignment="1" applyProtection="1">
      <alignment horizontal="right"/>
      <protection locked="0"/>
    </xf>
    <xf numFmtId="14" fontId="0" fillId="0" borderId="2" xfId="0" applyNumberFormat="1" applyBorder="1" applyProtection="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alignment horizontal="right"/>
      <protection locked="0"/>
    </xf>
    <xf numFmtId="0" fontId="0" fillId="0" borderId="0" xfId="0" applyNumberFormat="1" applyFont="1" applyProtection="1"/>
    <xf numFmtId="44" fontId="0" fillId="0" borderId="0" xfId="1" applyFont="1" applyAlignment="1" applyProtection="1">
      <alignment horizontal="center"/>
    </xf>
    <xf numFmtId="0" fontId="0" fillId="0" borderId="0" xfId="0" applyAlignment="1" applyProtection="1">
      <alignment horizontal="right"/>
    </xf>
    <xf numFmtId="0" fontId="2" fillId="0" borderId="0" xfId="0" applyFont="1" applyAlignment="1" applyProtection="1">
      <alignment horizontal="right"/>
    </xf>
    <xf numFmtId="14" fontId="0" fillId="0" borderId="0" xfId="0" applyNumberFormat="1" applyBorder="1" applyProtection="1"/>
    <xf numFmtId="0" fontId="5" fillId="0" borderId="0" xfId="0" applyFont="1" applyProtection="1"/>
    <xf numFmtId="0" fontId="5" fillId="0" borderId="0" xfId="0" applyNumberFormat="1" applyFont="1" applyProtection="1"/>
    <xf numFmtId="0" fontId="0" fillId="0" borderId="0" xfId="0" applyNumberFormat="1" applyProtection="1"/>
    <xf numFmtId="0" fontId="0" fillId="0" borderId="1" xfId="0" applyNumberFormat="1" applyBorder="1" applyAlignment="1" applyProtection="1">
      <alignment horizontal="center"/>
    </xf>
    <xf numFmtId="44" fontId="2" fillId="0" borderId="1" xfId="1" applyFont="1" applyBorder="1" applyAlignment="1" applyProtection="1">
      <alignment horizontal="center"/>
    </xf>
    <xf numFmtId="44" fontId="0" fillId="0" borderId="1" xfId="1" applyFont="1" applyBorder="1" applyAlignment="1" applyProtection="1">
      <alignment horizontal="center"/>
    </xf>
    <xf numFmtId="0" fontId="9" fillId="0" borderId="1" xfId="0" applyFont="1" applyBorder="1" applyAlignment="1" applyProtection="1">
      <alignment horizontal="right"/>
    </xf>
    <xf numFmtId="0" fontId="6" fillId="0" borderId="1" xfId="0" applyNumberFormat="1" applyFont="1" applyBorder="1" applyAlignment="1" applyProtection="1">
      <alignment horizontal="right"/>
    </xf>
    <xf numFmtId="44" fontId="7" fillId="0" borderId="1" xfId="1" applyFont="1" applyBorder="1" applyAlignment="1" applyProtection="1">
      <alignment horizontal="center"/>
    </xf>
    <xf numFmtId="44" fontId="7" fillId="0" borderId="1" xfId="1" applyFont="1" applyBorder="1" applyAlignment="1" applyProtection="1">
      <alignment horizontal="right"/>
    </xf>
    <xf numFmtId="0" fontId="8" fillId="0" borderId="1" xfId="0" applyFont="1" applyBorder="1" applyAlignment="1" applyProtection="1">
      <alignment horizontal="right"/>
    </xf>
    <xf numFmtId="0" fontId="7" fillId="0" borderId="1" xfId="0" applyNumberFormat="1" applyFont="1" applyBorder="1" applyAlignment="1" applyProtection="1">
      <alignment horizontal="right"/>
    </xf>
    <xf numFmtId="44" fontId="6" fillId="0" borderId="1" xfId="1" applyFont="1" applyBorder="1" applyAlignment="1" applyProtection="1">
      <alignment horizontal="center"/>
    </xf>
    <xf numFmtId="44" fontId="6" fillId="0" borderId="1" xfId="1" applyFont="1" applyBorder="1" applyAlignment="1" applyProtection="1">
      <alignment horizontal="right"/>
    </xf>
    <xf numFmtId="44" fontId="6" fillId="0" borderId="1" xfId="1" applyFont="1" applyBorder="1" applyAlignment="1" applyProtection="1">
      <alignment horizontal="left"/>
    </xf>
    <xf numFmtId="0" fontId="6" fillId="0" borderId="1" xfId="1" applyNumberFormat="1" applyFont="1" applyBorder="1" applyAlignment="1" applyProtection="1">
      <alignment horizontal="right"/>
    </xf>
    <xf numFmtId="0" fontId="8" fillId="0" borderId="1" xfId="1" applyNumberFormat="1" applyFont="1" applyBorder="1" applyAlignment="1" applyProtection="1">
      <alignment horizontal="right"/>
    </xf>
    <xf numFmtId="0" fontId="0" fillId="0" borderId="0" xfId="0" applyAlignment="1" applyProtection="1">
      <alignment horizontal="center"/>
    </xf>
    <xf numFmtId="44" fontId="0" fillId="0" borderId="0" xfId="0" applyNumberFormat="1" applyProtection="1"/>
    <xf numFmtId="44" fontId="4" fillId="0" borderId="0" xfId="1" applyFont="1" applyAlignment="1" applyProtection="1">
      <alignment horizontal="right"/>
    </xf>
    <xf numFmtId="44" fontId="0" fillId="0" borderId="3" xfId="1" applyFont="1" applyBorder="1" applyProtection="1"/>
    <xf numFmtId="0" fontId="2" fillId="0" borderId="0" xfId="0" applyNumberFormat="1" applyFont="1" applyProtection="1"/>
    <xf numFmtId="0" fontId="0" fillId="0" borderId="0" xfId="0" applyAlignment="1" applyProtection="1">
      <alignment horizontal="center" wrapText="1"/>
    </xf>
    <xf numFmtId="0" fontId="0" fillId="0" borderId="0" xfId="0" applyNumberFormat="1" applyAlignment="1" applyProtection="1">
      <alignment horizontal="right"/>
    </xf>
    <xf numFmtId="0" fontId="2" fillId="0" borderId="0" xfId="0" applyFont="1" applyAlignment="1" applyProtection="1">
      <alignment horizontal="left"/>
    </xf>
    <xf numFmtId="0" fontId="1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pplyProtection="1">
      <alignment horizontal="center"/>
    </xf>
    <xf numFmtId="0" fontId="4" fillId="0" borderId="0" xfId="0" applyFont="1" applyAlignment="1" applyProtection="1">
      <alignment horizontal="left" vertical="top" wrapText="1"/>
    </xf>
    <xf numFmtId="0" fontId="0" fillId="0" borderId="0" xfId="0" applyAlignment="1" applyProtection="1">
      <alignment horizontal="center" wrapText="1"/>
    </xf>
    <xf numFmtId="0" fontId="0" fillId="2" borderId="0" xfId="0" applyFill="1" applyAlignment="1" applyProtection="1">
      <alignment horizontal="center"/>
    </xf>
    <xf numFmtId="0" fontId="2" fillId="0" borderId="0" xfId="0" applyNumberFormat="1" applyFont="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media/image1.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jpeg"/><Relationship Id="rId5" Type="http://schemas.openxmlformats.org/officeDocument/2006/relationships/image" Target="../media/image18.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120650</xdr:colOff>
      <xdr:row>1</xdr:row>
      <xdr:rowOff>34732</xdr:rowOff>
    </xdr:to>
    <xdr:pic>
      <xdr:nvPicPr>
        <xdr:cNvPr id="2" name="Picture 1" descr="wrc_vertical_cmyk_eng.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949450" cy="453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1949450</xdr:colOff>
      <xdr:row>0</xdr:row>
      <xdr:rowOff>453832</xdr:rowOff>
    </xdr:to>
    <xdr:pic>
      <xdr:nvPicPr>
        <xdr:cNvPr id="3" name="Picture 2" descr="wrc_vertical_cmyk_eng.png">
          <a:extLst>
            <a:ext uri="{FF2B5EF4-FFF2-40B4-BE49-F238E27FC236}">
              <a16:creationId xmlns:a16="http://schemas.microsoft.com/office/drawing/2014/main" id="{D2F74915-5827-4980-8744-957B23077C42}"/>
            </a:ext>
          </a:extLst>
        </xdr:cNvPr>
        <xdr:cNvPicPr>
          <a:picLocks noChangeAspect="1"/>
        </xdr:cNvPicPr>
      </xdr:nvPicPr>
      <xdr:blipFill>
        <a:blip xmlns:r="http://schemas.openxmlformats.org/officeDocument/2006/relationships" r:embed="rId1" cstate="print"/>
        <a:stretch>
          <a:fillRect/>
        </a:stretch>
      </xdr:blipFill>
      <xdr:spPr>
        <a:xfrm>
          <a:off x="0" y="0"/>
          <a:ext cx="1949450" cy="453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3</xdr:row>
      <xdr:rowOff>85725</xdr:rowOff>
    </xdr:from>
    <xdr:to>
      <xdr:col>6</xdr:col>
      <xdr:colOff>400050</xdr:colOff>
      <xdr:row>10</xdr:row>
      <xdr:rowOff>9526</xdr:rowOff>
    </xdr:to>
    <xdr:pic>
      <xdr:nvPicPr>
        <xdr:cNvPr id="12" name="Picture 11" descr="C:\Users\mcore-gunn\AppData\Local\Microsoft\Windows\INetCache\Content.Word\t shirt.PNG">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5275" y="276225"/>
          <a:ext cx="1362075" cy="1257300"/>
        </a:xfrm>
        <a:prstGeom prst="rect">
          <a:avLst/>
        </a:prstGeom>
        <a:noFill/>
        <a:ln>
          <a:noFill/>
        </a:ln>
      </xdr:spPr>
    </xdr:pic>
    <xdr:clientData/>
  </xdr:twoCellAnchor>
  <xdr:twoCellAnchor editAs="oneCell">
    <xdr:from>
      <xdr:col>4</xdr:col>
      <xdr:colOff>266700</xdr:colOff>
      <xdr:row>19</xdr:row>
      <xdr:rowOff>19049</xdr:rowOff>
    </xdr:from>
    <xdr:to>
      <xdr:col>6</xdr:col>
      <xdr:colOff>438150</xdr:colOff>
      <xdr:row>26</xdr:row>
      <xdr:rowOff>47623</xdr:rowOff>
    </xdr:to>
    <xdr:pic>
      <xdr:nvPicPr>
        <xdr:cNvPr id="13" name="Picture 12" descr="C:\Users\mcore-gunn\AppData\Local\Microsoft\Windows\INetCache\Content.Word\long sleeve2.PNG">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3257549"/>
          <a:ext cx="1390650" cy="1362075"/>
        </a:xfrm>
        <a:prstGeom prst="rect">
          <a:avLst/>
        </a:prstGeom>
        <a:noFill/>
        <a:ln>
          <a:noFill/>
        </a:ln>
      </xdr:spPr>
    </xdr:pic>
    <xdr:clientData/>
  </xdr:twoCellAnchor>
  <xdr:oneCellAnchor>
    <xdr:from>
      <xdr:col>4</xdr:col>
      <xdr:colOff>276225</xdr:colOff>
      <xdr:row>11</xdr:row>
      <xdr:rowOff>66675</xdr:rowOff>
    </xdr:from>
    <xdr:ext cx="1362075" cy="1257300"/>
    <xdr:pic>
      <xdr:nvPicPr>
        <xdr:cNvPr id="14" name="Picture 13" descr="C:\Users\mcore-gunn\AppData\Local\Microsoft\Windows\INetCache\Content.Word\t shirt.PNG">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25" y="1781175"/>
          <a:ext cx="1362075" cy="1257300"/>
        </a:xfrm>
        <a:prstGeom prst="rect">
          <a:avLst/>
        </a:prstGeom>
        <a:noFill/>
        <a:ln>
          <a:noFill/>
        </a:ln>
      </xdr:spPr>
    </xdr:pic>
    <xdr:clientData/>
  </xdr:oneCellAnchor>
  <xdr:oneCellAnchor>
    <xdr:from>
      <xdr:col>4</xdr:col>
      <xdr:colOff>247650</xdr:colOff>
      <xdr:row>27</xdr:row>
      <xdr:rowOff>38099</xdr:rowOff>
    </xdr:from>
    <xdr:ext cx="1390650" cy="1362075"/>
    <xdr:pic>
      <xdr:nvPicPr>
        <xdr:cNvPr id="15" name="Picture 14" descr="C:\Users\mcore-gunn\AppData\Local\Microsoft\Windows\INetCache\Content.Word\long sleeve2.PNG">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0" y="4800599"/>
          <a:ext cx="1390650" cy="1362075"/>
        </a:xfrm>
        <a:prstGeom prst="rect">
          <a:avLst/>
        </a:prstGeom>
        <a:noFill/>
        <a:ln>
          <a:noFill/>
        </a:ln>
      </xdr:spPr>
    </xdr:pic>
    <xdr:clientData/>
  </xdr:oneCellAnchor>
  <xdr:twoCellAnchor>
    <xdr:from>
      <xdr:col>4</xdr:col>
      <xdr:colOff>238126</xdr:colOff>
      <xdr:row>35</xdr:row>
      <xdr:rowOff>38100</xdr:rowOff>
    </xdr:from>
    <xdr:to>
      <xdr:col>6</xdr:col>
      <xdr:colOff>454870</xdr:colOff>
      <xdr:row>42</xdr:row>
      <xdr:rowOff>114300</xdr:rowOff>
    </xdr:to>
    <xdr:pic>
      <xdr:nvPicPr>
        <xdr:cNvPr id="16" name="Picture 15" descr="men shirt">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86226" y="6324600"/>
          <a:ext cx="1435944"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276226</xdr:colOff>
      <xdr:row>43</xdr:row>
      <xdr:rowOff>9525</xdr:rowOff>
    </xdr:from>
    <xdr:to>
      <xdr:col>6</xdr:col>
      <xdr:colOff>476250</xdr:colOff>
      <xdr:row>49</xdr:row>
      <xdr:rowOff>104774</xdr:rowOff>
    </xdr:to>
    <xdr:pic>
      <xdr:nvPicPr>
        <xdr:cNvPr id="17" name="Picture 16">
          <a:extLst>
            <a:ext uri="{FF2B5EF4-FFF2-40B4-BE49-F238E27FC236}">
              <a16:creationId xmlns:a16="http://schemas.microsoft.com/office/drawing/2014/main" id="{00000000-0008-0000-0200-000011000000}"/>
            </a:ext>
          </a:extLst>
        </xdr:cNvPr>
        <xdr:cNvPicPr/>
      </xdr:nvPicPr>
      <xdr:blipFill rotWithShape="1">
        <a:blip xmlns:r="http://schemas.openxmlformats.org/officeDocument/2006/relationships" r:embed="rId5" cstate="print"/>
        <a:srcRect t="4895" b="4196"/>
        <a:stretch/>
      </xdr:blipFill>
      <xdr:spPr>
        <a:xfrm>
          <a:off x="4124326" y="7820025"/>
          <a:ext cx="1419224" cy="1238250"/>
        </a:xfrm>
        <a:prstGeom prst="rect">
          <a:avLst/>
        </a:prstGeom>
      </xdr:spPr>
    </xdr:pic>
    <xdr:clientData/>
  </xdr:twoCellAnchor>
  <xdr:twoCellAnchor>
    <xdr:from>
      <xdr:col>4</xdr:col>
      <xdr:colOff>447675</xdr:colOff>
      <xdr:row>51</xdr:row>
      <xdr:rowOff>104775</xdr:rowOff>
    </xdr:from>
    <xdr:to>
      <xdr:col>6</xdr:col>
      <xdr:colOff>247218</xdr:colOff>
      <xdr:row>56</xdr:row>
      <xdr:rowOff>152399</xdr:rowOff>
    </xdr:to>
    <xdr:pic>
      <xdr:nvPicPr>
        <xdr:cNvPr id="18" name="Picture 17" descr="men shirt">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95775" y="9439275"/>
          <a:ext cx="1018743"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59</xdr:row>
      <xdr:rowOff>85725</xdr:rowOff>
    </xdr:from>
    <xdr:to>
      <xdr:col>6</xdr:col>
      <xdr:colOff>238125</xdr:colOff>
      <xdr:row>64</xdr:row>
      <xdr:rowOff>152400</xdr:rowOff>
    </xdr:to>
    <xdr:pic>
      <xdr:nvPicPr>
        <xdr:cNvPr id="19" name="Picture 18">
          <a:extLst>
            <a:ext uri="{FF2B5EF4-FFF2-40B4-BE49-F238E27FC236}">
              <a16:creationId xmlns:a16="http://schemas.microsoft.com/office/drawing/2014/main" id="{00000000-0008-0000-0200-000013000000}"/>
            </a:ext>
          </a:extLst>
        </xdr:cNvPr>
        <xdr:cNvPicPr/>
      </xdr:nvPicPr>
      <xdr:blipFill>
        <a:blip xmlns:r="http://schemas.openxmlformats.org/officeDocument/2006/relationships" r:embed="rId7" cstate="print"/>
        <a:stretch>
          <a:fillRect/>
        </a:stretch>
      </xdr:blipFill>
      <xdr:spPr>
        <a:xfrm>
          <a:off x="4276725" y="10944225"/>
          <a:ext cx="1028700" cy="1019174"/>
        </a:xfrm>
        <a:prstGeom prst="rect">
          <a:avLst/>
        </a:prstGeom>
      </xdr:spPr>
    </xdr:pic>
    <xdr:clientData/>
  </xdr:twoCellAnchor>
  <xdr:twoCellAnchor>
    <xdr:from>
      <xdr:col>4</xdr:col>
      <xdr:colOff>328934</xdr:colOff>
      <xdr:row>67</xdr:row>
      <xdr:rowOff>38099</xdr:rowOff>
    </xdr:from>
    <xdr:to>
      <xdr:col>6</xdr:col>
      <xdr:colOff>285750</xdr:colOff>
      <xdr:row>73</xdr:row>
      <xdr:rowOff>85724</xdr:rowOff>
    </xdr:to>
    <xdr:pic>
      <xdr:nvPicPr>
        <xdr:cNvPr id="20" name="Picture 19" descr="zip up2">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77034" y="12420599"/>
          <a:ext cx="1176016"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75</xdr:row>
      <xdr:rowOff>1</xdr:rowOff>
    </xdr:from>
    <xdr:to>
      <xdr:col>5</xdr:col>
      <xdr:colOff>594092</xdr:colOff>
      <xdr:row>77</xdr:row>
      <xdr:rowOff>171451</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505325" y="13906501"/>
          <a:ext cx="546467" cy="552450"/>
        </a:xfrm>
        <a:prstGeom prst="rect">
          <a:avLst/>
        </a:prstGeom>
      </xdr:spPr>
    </xdr:pic>
    <xdr:clientData/>
  </xdr:twoCellAnchor>
  <xdr:twoCellAnchor editAs="oneCell">
    <xdr:from>
      <xdr:col>0</xdr:col>
      <xdr:colOff>0</xdr:colOff>
      <xdr:row>0</xdr:row>
      <xdr:rowOff>0</xdr:rowOff>
    </xdr:from>
    <xdr:to>
      <xdr:col>1</xdr:col>
      <xdr:colOff>273050</xdr:colOff>
      <xdr:row>1</xdr:row>
      <xdr:rowOff>63307</xdr:rowOff>
    </xdr:to>
    <xdr:pic>
      <xdr:nvPicPr>
        <xdr:cNvPr id="23" name="Picture 22" descr="wrc_vertical_cmyk_eng.png">
          <a:extLst>
            <a:ext uri="{FF2B5EF4-FFF2-40B4-BE49-F238E27FC236}">
              <a16:creationId xmlns:a16="http://schemas.microsoft.com/office/drawing/2014/main" id="{9F5E39A7-DBDA-438E-B0AA-A0FB1D18D4EE}"/>
            </a:ext>
          </a:extLst>
        </xdr:cNvPr>
        <xdr:cNvPicPr>
          <a:picLocks noChangeAspect="1"/>
        </xdr:cNvPicPr>
      </xdr:nvPicPr>
      <xdr:blipFill>
        <a:blip xmlns:r="http://schemas.openxmlformats.org/officeDocument/2006/relationships" r:embed="rId10" cstate="print"/>
        <a:stretch>
          <a:fillRect/>
        </a:stretch>
      </xdr:blipFill>
      <xdr:spPr>
        <a:xfrm>
          <a:off x="0" y="0"/>
          <a:ext cx="1949450" cy="4538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276226</xdr:colOff>
      <xdr:row>3</xdr:row>
      <xdr:rowOff>114300</xdr:rowOff>
    </xdr:from>
    <xdr:to>
      <xdr:col>6</xdr:col>
      <xdr:colOff>400050</xdr:colOff>
      <xdr:row>5</xdr:row>
      <xdr:rowOff>152398</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51" y="304800"/>
          <a:ext cx="1343024" cy="419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219075</xdr:colOff>
      <xdr:row>9</xdr:row>
      <xdr:rowOff>133350</xdr:rowOff>
    </xdr:from>
    <xdr:to>
      <xdr:col>5</xdr:col>
      <xdr:colOff>533400</xdr:colOff>
      <xdr:row>10</xdr:row>
      <xdr:rowOff>80392</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0" y="1466850"/>
          <a:ext cx="923925" cy="137542"/>
        </a:xfrm>
        <a:prstGeom prst="rect">
          <a:avLst/>
        </a:prstGeom>
      </xdr:spPr>
    </xdr:pic>
    <xdr:clientData/>
  </xdr:twoCellAnchor>
  <xdr:twoCellAnchor editAs="oneCell">
    <xdr:from>
      <xdr:col>6</xdr:col>
      <xdr:colOff>66675</xdr:colOff>
      <xdr:row>7</xdr:row>
      <xdr:rowOff>54446</xdr:rowOff>
    </xdr:from>
    <xdr:to>
      <xdr:col>6</xdr:col>
      <xdr:colOff>409575</xdr:colOff>
      <xdr:row>13</xdr:row>
      <xdr:rowOff>57889</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5067300" y="1006946"/>
          <a:ext cx="342900" cy="1146442"/>
        </a:xfrm>
        <a:prstGeom prst="rect">
          <a:avLst/>
        </a:prstGeom>
      </xdr:spPr>
    </xdr:pic>
    <xdr:clientData/>
  </xdr:twoCellAnchor>
  <xdr:twoCellAnchor editAs="oneCell">
    <xdr:from>
      <xdr:col>0</xdr:col>
      <xdr:colOff>0</xdr:colOff>
      <xdr:row>0</xdr:row>
      <xdr:rowOff>9525</xdr:rowOff>
    </xdr:from>
    <xdr:to>
      <xdr:col>1</xdr:col>
      <xdr:colOff>225425</xdr:colOff>
      <xdr:row>1</xdr:row>
      <xdr:rowOff>6157</xdr:rowOff>
    </xdr:to>
    <xdr:pic>
      <xdr:nvPicPr>
        <xdr:cNvPr id="9" name="Picture 8" descr="wrc_vertical_cmyk_eng.png">
          <a:extLst>
            <a:ext uri="{FF2B5EF4-FFF2-40B4-BE49-F238E27FC236}">
              <a16:creationId xmlns:a16="http://schemas.microsoft.com/office/drawing/2014/main" id="{2EC3ECE4-1767-4091-B117-89C30B5F7A46}"/>
            </a:ext>
          </a:extLst>
        </xdr:cNvPr>
        <xdr:cNvPicPr>
          <a:picLocks noChangeAspect="1"/>
        </xdr:cNvPicPr>
      </xdr:nvPicPr>
      <xdr:blipFill>
        <a:blip xmlns:r="http://schemas.openxmlformats.org/officeDocument/2006/relationships" r:embed="rId4" cstate="print"/>
        <a:stretch>
          <a:fillRect/>
        </a:stretch>
      </xdr:blipFill>
      <xdr:spPr>
        <a:xfrm>
          <a:off x="0" y="9525"/>
          <a:ext cx="1949450" cy="4538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400050</xdr:colOff>
      <xdr:row>3</xdr:row>
      <xdr:rowOff>180975</xdr:rowOff>
    </xdr:from>
    <xdr:to>
      <xdr:col>5</xdr:col>
      <xdr:colOff>276225</xdr:colOff>
      <xdr:row>6</xdr:row>
      <xdr:rowOff>60301</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561975"/>
          <a:ext cx="485775" cy="450827"/>
        </a:xfrm>
        <a:prstGeom prst="rect">
          <a:avLst/>
        </a:prstGeom>
      </xdr:spPr>
    </xdr:pic>
    <xdr:clientData/>
  </xdr:twoCellAnchor>
  <xdr:twoCellAnchor editAs="oneCell">
    <xdr:from>
      <xdr:col>5</xdr:col>
      <xdr:colOff>400050</xdr:colOff>
      <xdr:row>3</xdr:row>
      <xdr:rowOff>171450</xdr:rowOff>
    </xdr:from>
    <xdr:to>
      <xdr:col>6</xdr:col>
      <xdr:colOff>274027</xdr:colOff>
      <xdr:row>6</xdr:row>
      <xdr:rowOff>57149</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71900" y="552450"/>
          <a:ext cx="483577" cy="457200"/>
        </a:xfrm>
        <a:prstGeom prst="rect">
          <a:avLst/>
        </a:prstGeom>
      </xdr:spPr>
    </xdr:pic>
    <xdr:clientData/>
  </xdr:twoCellAnchor>
  <xdr:twoCellAnchor editAs="oneCell">
    <xdr:from>
      <xdr:col>4</xdr:col>
      <xdr:colOff>514351</xdr:colOff>
      <xdr:row>9</xdr:row>
      <xdr:rowOff>38100</xdr:rowOff>
    </xdr:from>
    <xdr:to>
      <xdr:col>6</xdr:col>
      <xdr:colOff>76201</xdr:colOff>
      <xdr:row>12</xdr:row>
      <xdr:rowOff>86955</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76601" y="1562100"/>
          <a:ext cx="781050" cy="620355"/>
        </a:xfrm>
        <a:prstGeom prst="rect">
          <a:avLst/>
        </a:prstGeom>
      </xdr:spPr>
    </xdr:pic>
    <xdr:clientData/>
  </xdr:twoCellAnchor>
  <xdr:twoCellAnchor editAs="oneCell">
    <xdr:from>
      <xdr:col>4</xdr:col>
      <xdr:colOff>581026</xdr:colOff>
      <xdr:row>13</xdr:row>
      <xdr:rowOff>78755</xdr:rowOff>
    </xdr:from>
    <xdr:to>
      <xdr:col>6</xdr:col>
      <xdr:colOff>28576</xdr:colOff>
      <xdr:row>17</xdr:row>
      <xdr:rowOff>10112</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43276" y="2364755"/>
          <a:ext cx="666750" cy="693358"/>
        </a:xfrm>
        <a:prstGeom prst="rect">
          <a:avLst/>
        </a:prstGeom>
      </xdr:spPr>
    </xdr:pic>
    <xdr:clientData/>
  </xdr:twoCellAnchor>
  <xdr:twoCellAnchor editAs="oneCell">
    <xdr:from>
      <xdr:col>4</xdr:col>
      <xdr:colOff>571501</xdr:colOff>
      <xdr:row>18</xdr:row>
      <xdr:rowOff>130493</xdr:rowOff>
    </xdr:from>
    <xdr:to>
      <xdr:col>6</xdr:col>
      <xdr:colOff>28575</xdr:colOff>
      <xdr:row>22</xdr:row>
      <xdr:rowOff>1545</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3751" y="3368993"/>
          <a:ext cx="676274" cy="622660"/>
        </a:xfrm>
        <a:prstGeom prst="rect">
          <a:avLst/>
        </a:prstGeom>
      </xdr:spPr>
    </xdr:pic>
    <xdr:clientData/>
  </xdr:twoCellAnchor>
  <xdr:twoCellAnchor editAs="oneCell">
    <xdr:from>
      <xdr:col>4</xdr:col>
      <xdr:colOff>571500</xdr:colOff>
      <xdr:row>22</xdr:row>
      <xdr:rowOff>132097</xdr:rowOff>
    </xdr:from>
    <xdr:to>
      <xdr:col>6</xdr:col>
      <xdr:colOff>66675</xdr:colOff>
      <xdr:row>25</xdr:row>
      <xdr:rowOff>114300</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3750" y="4132597"/>
          <a:ext cx="714375" cy="553703"/>
        </a:xfrm>
        <a:prstGeom prst="rect">
          <a:avLst/>
        </a:prstGeom>
      </xdr:spPr>
    </xdr:pic>
    <xdr:clientData/>
  </xdr:twoCellAnchor>
  <xdr:twoCellAnchor editAs="oneCell">
    <xdr:from>
      <xdr:col>0</xdr:col>
      <xdr:colOff>0</xdr:colOff>
      <xdr:row>0</xdr:row>
      <xdr:rowOff>9525</xdr:rowOff>
    </xdr:from>
    <xdr:to>
      <xdr:col>1</xdr:col>
      <xdr:colOff>34925</xdr:colOff>
      <xdr:row>0</xdr:row>
      <xdr:rowOff>463357</xdr:rowOff>
    </xdr:to>
    <xdr:pic>
      <xdr:nvPicPr>
        <xdr:cNvPr id="15" name="Picture 14" descr="wrc_vertical_cmyk_eng.png">
          <a:extLst>
            <a:ext uri="{FF2B5EF4-FFF2-40B4-BE49-F238E27FC236}">
              <a16:creationId xmlns:a16="http://schemas.microsoft.com/office/drawing/2014/main" id="{710BDC58-28DE-48BB-A048-CFCF79FF1FBF}"/>
            </a:ext>
          </a:extLst>
        </xdr:cNvPr>
        <xdr:cNvPicPr>
          <a:picLocks noChangeAspect="1"/>
        </xdr:cNvPicPr>
      </xdr:nvPicPr>
      <xdr:blipFill>
        <a:blip xmlns:r="http://schemas.openxmlformats.org/officeDocument/2006/relationships" r:embed="rId7" cstate="print"/>
        <a:stretch>
          <a:fillRect/>
        </a:stretch>
      </xdr:blipFill>
      <xdr:spPr>
        <a:xfrm>
          <a:off x="0" y="9525"/>
          <a:ext cx="1949450" cy="453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zoomScaleNormal="100" workbookViewId="0">
      <selection activeCell="A5" sqref="A5:J5"/>
    </sheetView>
  </sheetViews>
  <sheetFormatPr defaultRowHeight="15" x14ac:dyDescent="0.25"/>
  <cols>
    <col min="1" max="16384" width="9.140625" style="1"/>
  </cols>
  <sheetData>
    <row r="1" spans="1:12" ht="33" customHeight="1" x14ac:dyDescent="0.25">
      <c r="A1" s="54"/>
      <c r="B1" s="54"/>
      <c r="C1" s="4"/>
      <c r="D1" s="4"/>
      <c r="E1" s="4"/>
      <c r="F1" s="4"/>
      <c r="G1" s="4"/>
      <c r="H1" s="4"/>
      <c r="I1" s="4"/>
      <c r="J1" s="4"/>
    </row>
    <row r="2" spans="1:12" x14ac:dyDescent="0.25">
      <c r="A2" s="4"/>
      <c r="B2" s="4"/>
      <c r="C2" s="4"/>
      <c r="D2" s="4"/>
      <c r="E2" s="4"/>
      <c r="F2" s="4"/>
      <c r="G2" s="4"/>
      <c r="H2" s="4"/>
      <c r="I2" s="4"/>
      <c r="J2" s="4"/>
    </row>
    <row r="3" spans="1:12" x14ac:dyDescent="0.25">
      <c r="A3" s="5" t="s">
        <v>75</v>
      </c>
      <c r="B3" s="6"/>
      <c r="C3" s="6"/>
      <c r="D3" s="6"/>
      <c r="E3" s="6"/>
      <c r="F3" s="6"/>
      <c r="G3" s="6"/>
      <c r="H3" s="6"/>
      <c r="I3" s="6"/>
      <c r="J3" s="6"/>
      <c r="K3" s="2"/>
      <c r="L3" s="2"/>
    </row>
    <row r="4" spans="1:12" x14ac:dyDescent="0.25">
      <c r="A4" s="6"/>
      <c r="B4" s="6"/>
      <c r="C4" s="6"/>
      <c r="D4" s="6"/>
      <c r="E4" s="6"/>
      <c r="F4" s="6"/>
      <c r="G4" s="6"/>
      <c r="H4" s="6"/>
      <c r="I4" s="6"/>
      <c r="J4" s="6"/>
      <c r="K4" s="2"/>
      <c r="L4" s="2"/>
    </row>
    <row r="5" spans="1:12" x14ac:dyDescent="0.25">
      <c r="A5" s="53" t="s">
        <v>80</v>
      </c>
      <c r="B5" s="53"/>
      <c r="C5" s="53"/>
      <c r="D5" s="53"/>
      <c r="E5" s="53"/>
      <c r="F5" s="53"/>
      <c r="G5" s="53"/>
      <c r="H5" s="53"/>
      <c r="I5" s="53"/>
      <c r="J5" s="53"/>
      <c r="K5" s="2"/>
      <c r="L5" s="2"/>
    </row>
    <row r="6" spans="1:12" x14ac:dyDescent="0.25">
      <c r="A6" s="53" t="s">
        <v>79</v>
      </c>
      <c r="B6" s="53"/>
      <c r="C6" s="53"/>
      <c r="D6" s="53"/>
      <c r="E6" s="53"/>
      <c r="F6" s="53"/>
      <c r="G6" s="53"/>
      <c r="H6" s="53"/>
      <c r="I6" s="53"/>
      <c r="J6" s="53"/>
      <c r="K6" s="2"/>
      <c r="L6" s="2"/>
    </row>
    <row r="7" spans="1:12" ht="30" customHeight="1" x14ac:dyDescent="0.25">
      <c r="A7" s="55" t="s">
        <v>85</v>
      </c>
      <c r="B7" s="55"/>
      <c r="C7" s="55"/>
      <c r="D7" s="55"/>
      <c r="E7" s="55"/>
      <c r="F7" s="55"/>
      <c r="G7" s="55"/>
      <c r="H7" s="55"/>
      <c r="I7" s="55"/>
      <c r="J7" s="55"/>
      <c r="K7" s="2"/>
      <c r="L7" s="2"/>
    </row>
    <row r="8" spans="1:12" x14ac:dyDescent="0.25">
      <c r="A8" s="6"/>
      <c r="B8" s="6"/>
      <c r="C8" s="6"/>
      <c r="D8" s="6"/>
      <c r="E8" s="6"/>
      <c r="F8" s="6"/>
      <c r="G8" s="6"/>
      <c r="H8" s="6"/>
      <c r="I8" s="6"/>
      <c r="J8" s="6"/>
      <c r="K8" s="2"/>
      <c r="L8" s="2"/>
    </row>
    <row r="9" spans="1:12" x14ac:dyDescent="0.25">
      <c r="A9" s="5" t="s">
        <v>53</v>
      </c>
      <c r="B9" s="6"/>
      <c r="C9" s="6"/>
      <c r="D9" s="6"/>
      <c r="E9" s="6"/>
      <c r="F9" s="6"/>
      <c r="G9" s="6"/>
      <c r="H9" s="6"/>
      <c r="I9" s="6"/>
      <c r="J9" s="6"/>
      <c r="K9" s="2"/>
      <c r="L9" s="2"/>
    </row>
    <row r="10" spans="1:12" x14ac:dyDescent="0.25">
      <c r="A10" s="6"/>
      <c r="B10" s="6"/>
      <c r="C10" s="6"/>
      <c r="D10" s="6"/>
      <c r="E10" s="6"/>
      <c r="F10" s="6"/>
      <c r="G10" s="6"/>
      <c r="H10" s="6"/>
      <c r="I10" s="6"/>
      <c r="J10" s="6"/>
      <c r="K10" s="2"/>
      <c r="L10" s="2"/>
    </row>
    <row r="11" spans="1:12" ht="33" customHeight="1" x14ac:dyDescent="0.25">
      <c r="A11" s="53" t="s">
        <v>76</v>
      </c>
      <c r="B11" s="53"/>
      <c r="C11" s="53"/>
      <c r="D11" s="53"/>
      <c r="E11" s="53"/>
      <c r="F11" s="53"/>
      <c r="G11" s="53"/>
      <c r="H11" s="53"/>
      <c r="I11" s="53"/>
      <c r="J11" s="53"/>
      <c r="K11" s="2"/>
      <c r="L11" s="2"/>
    </row>
    <row r="12" spans="1:12" ht="30.75" customHeight="1" x14ac:dyDescent="0.25">
      <c r="A12" s="53" t="s">
        <v>72</v>
      </c>
      <c r="B12" s="53"/>
      <c r="C12" s="53"/>
      <c r="D12" s="53"/>
      <c r="E12" s="53"/>
      <c r="F12" s="53"/>
      <c r="G12" s="53"/>
      <c r="H12" s="53"/>
      <c r="I12" s="53"/>
      <c r="J12" s="53"/>
      <c r="K12" s="2"/>
      <c r="L12" s="2"/>
    </row>
    <row r="13" spans="1:12" ht="30.75" customHeight="1" x14ac:dyDescent="0.25">
      <c r="A13" s="53" t="s">
        <v>84</v>
      </c>
      <c r="B13" s="53"/>
      <c r="C13" s="53"/>
      <c r="D13" s="53"/>
      <c r="E13" s="53"/>
      <c r="F13" s="53"/>
      <c r="G13" s="53"/>
      <c r="H13" s="53"/>
      <c r="I13" s="53"/>
      <c r="J13" s="53"/>
      <c r="K13" s="2"/>
      <c r="L13" s="2"/>
    </row>
    <row r="14" spans="1:12" ht="16.5" customHeight="1" x14ac:dyDescent="0.25">
      <c r="A14" s="53" t="s">
        <v>83</v>
      </c>
      <c r="B14" s="53"/>
      <c r="C14" s="53"/>
      <c r="D14" s="53"/>
      <c r="E14" s="53"/>
      <c r="F14" s="53"/>
      <c r="G14" s="53"/>
      <c r="H14" s="53"/>
      <c r="I14" s="53"/>
      <c r="J14" s="53"/>
      <c r="K14" s="2"/>
      <c r="L14" s="2"/>
    </row>
    <row r="15" spans="1:12" x14ac:dyDescent="0.25">
      <c r="A15" s="6"/>
      <c r="B15" s="6"/>
      <c r="C15" s="6"/>
      <c r="D15" s="6"/>
      <c r="E15" s="6"/>
      <c r="F15" s="6"/>
      <c r="G15" s="6"/>
      <c r="H15" s="6"/>
      <c r="I15" s="6"/>
      <c r="J15" s="6"/>
      <c r="K15" s="2"/>
      <c r="L15" s="2"/>
    </row>
    <row r="16" spans="1:12" x14ac:dyDescent="0.25">
      <c r="A16" s="5" t="s">
        <v>54</v>
      </c>
      <c r="B16" s="6"/>
      <c r="C16" s="6"/>
      <c r="D16" s="6"/>
      <c r="E16" s="6"/>
      <c r="F16" s="6"/>
      <c r="G16" s="6"/>
      <c r="H16" s="6"/>
      <c r="I16" s="6"/>
      <c r="J16" s="6"/>
      <c r="K16" s="2"/>
      <c r="L16" s="2"/>
    </row>
    <row r="17" spans="1:12" x14ac:dyDescent="0.25">
      <c r="A17" s="6"/>
      <c r="B17" s="6"/>
      <c r="C17" s="6"/>
      <c r="D17" s="6"/>
      <c r="E17" s="6"/>
      <c r="F17" s="6"/>
      <c r="G17" s="6"/>
      <c r="H17" s="6"/>
      <c r="I17" s="6"/>
      <c r="J17" s="6"/>
      <c r="K17" s="2"/>
      <c r="L17" s="2"/>
    </row>
    <row r="18" spans="1:12" ht="47.25" customHeight="1" x14ac:dyDescent="0.25">
      <c r="A18" s="53" t="s">
        <v>82</v>
      </c>
      <c r="B18" s="53"/>
      <c r="C18" s="53"/>
      <c r="D18" s="53"/>
      <c r="E18" s="53"/>
      <c r="F18" s="53"/>
      <c r="G18" s="53"/>
      <c r="H18" s="53"/>
      <c r="I18" s="53"/>
      <c r="J18" s="53"/>
      <c r="K18" s="2"/>
      <c r="L18" s="2"/>
    </row>
    <row r="19" spans="1:12" ht="30.75" customHeight="1" x14ac:dyDescent="0.25">
      <c r="A19" s="53" t="s">
        <v>73</v>
      </c>
      <c r="B19" s="53"/>
      <c r="C19" s="53"/>
      <c r="D19" s="53"/>
      <c r="E19" s="53"/>
      <c r="F19" s="53"/>
      <c r="G19" s="53"/>
      <c r="H19" s="53"/>
      <c r="I19" s="53"/>
      <c r="J19" s="53"/>
      <c r="K19" s="2"/>
      <c r="L19" s="2"/>
    </row>
    <row r="20" spans="1:12" ht="46.5" customHeight="1" x14ac:dyDescent="0.25">
      <c r="A20" s="53" t="s">
        <v>81</v>
      </c>
      <c r="B20" s="53"/>
      <c r="C20" s="53"/>
      <c r="D20" s="53"/>
      <c r="E20" s="53"/>
      <c r="F20" s="53"/>
      <c r="G20" s="53"/>
      <c r="H20" s="53"/>
      <c r="I20" s="53"/>
      <c r="J20" s="53"/>
      <c r="K20" s="2"/>
      <c r="L20" s="2"/>
    </row>
    <row r="21" spans="1:12" ht="30" customHeight="1" x14ac:dyDescent="0.25">
      <c r="A21" s="53" t="s">
        <v>74</v>
      </c>
      <c r="B21" s="53"/>
      <c r="C21" s="53"/>
      <c r="D21" s="53"/>
      <c r="E21" s="53"/>
      <c r="F21" s="53"/>
      <c r="G21" s="53"/>
      <c r="H21" s="53"/>
      <c r="I21" s="53"/>
      <c r="J21" s="53"/>
      <c r="K21" s="2"/>
      <c r="L21" s="2"/>
    </row>
    <row r="22" spans="1:12" ht="32.25" customHeight="1" x14ac:dyDescent="0.25">
      <c r="A22" s="52" t="s">
        <v>86</v>
      </c>
      <c r="B22" s="53"/>
      <c r="C22" s="53"/>
      <c r="D22" s="53"/>
      <c r="E22" s="53"/>
      <c r="F22" s="53"/>
      <c r="G22" s="53"/>
      <c r="H22" s="53"/>
      <c r="I22" s="53"/>
      <c r="J22" s="53"/>
    </row>
    <row r="23" spans="1:12" ht="15" customHeight="1" x14ac:dyDescent="0.25">
      <c r="A23" s="3"/>
    </row>
  </sheetData>
  <sheetProtection algorithmName="SHA-512" hashValue="CYOhrBNvRHi7dILQDMUt6ZSr6XBihTnH3vi1E8ZY9JqFiSkXrSHSaJteKWjVH1IMBIUvllFF4IYFmdpqTdpbJw==" saltValue="vjKx3uJ2DzfIJstH5nWpQg==" spinCount="100000" sheet="1" objects="1" scenarios="1"/>
  <mergeCells count="13">
    <mergeCell ref="A22:J22"/>
    <mergeCell ref="A1:B1"/>
    <mergeCell ref="A13:J13"/>
    <mergeCell ref="A19:J19"/>
    <mergeCell ref="A20:J20"/>
    <mergeCell ref="A21:J21"/>
    <mergeCell ref="A11:J11"/>
    <mergeCell ref="A12:J12"/>
    <mergeCell ref="A14:J14"/>
    <mergeCell ref="A5:J5"/>
    <mergeCell ref="A6:J6"/>
    <mergeCell ref="A18:J18"/>
    <mergeCell ref="A7:J7"/>
  </mergeCells>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zoomScaleNormal="100" zoomScalePageLayoutView="110" workbookViewId="0">
      <selection activeCell="H2" sqref="H2"/>
    </sheetView>
  </sheetViews>
  <sheetFormatPr defaultRowHeight="15" x14ac:dyDescent="0.25"/>
  <cols>
    <col min="1" max="1" width="30.7109375" style="1" bestFit="1" customWidth="1"/>
    <col min="2" max="2" width="10.7109375" style="18" bestFit="1" customWidth="1"/>
    <col min="3" max="3" width="8.7109375" style="19" bestFit="1" customWidth="1"/>
    <col min="4" max="4" width="10.42578125" style="19" bestFit="1" customWidth="1"/>
    <col min="5" max="5" width="8.5703125" style="19" bestFit="1" customWidth="1"/>
    <col min="6" max="6" width="9.5703125" style="16" bestFit="1" customWidth="1"/>
    <col min="7" max="7" width="8.7109375" style="1" bestFit="1" customWidth="1"/>
    <col min="8" max="8" width="15.140625" style="1" bestFit="1" customWidth="1"/>
    <col min="9" max="16384" width="9.140625" style="1"/>
  </cols>
  <sheetData>
    <row r="1" spans="1:8" ht="45.6" customHeight="1" x14ac:dyDescent="0.25">
      <c r="A1" s="56"/>
      <c r="B1" s="56"/>
      <c r="C1" s="56"/>
      <c r="D1" s="49"/>
      <c r="E1" s="49"/>
      <c r="F1" s="24"/>
      <c r="G1" s="4"/>
      <c r="H1" s="4"/>
    </row>
    <row r="2" spans="1:8" x14ac:dyDescent="0.25">
      <c r="A2" s="5" t="s">
        <v>51</v>
      </c>
      <c r="B2" s="48"/>
      <c r="C2" s="23"/>
      <c r="D2" s="23"/>
      <c r="E2" s="23"/>
      <c r="F2" s="24"/>
      <c r="G2" s="25" t="s">
        <v>40</v>
      </c>
      <c r="H2" s="17"/>
    </row>
    <row r="3" spans="1:8" x14ac:dyDescent="0.25">
      <c r="A3" s="6" t="s">
        <v>55</v>
      </c>
      <c r="B3" s="22"/>
      <c r="C3" s="23"/>
      <c r="D3" s="23"/>
      <c r="E3" s="23"/>
      <c r="F3" s="24"/>
      <c r="G3" s="25"/>
      <c r="H3" s="26"/>
    </row>
    <row r="4" spans="1:8" x14ac:dyDescent="0.25">
      <c r="A4" s="27" t="s">
        <v>56</v>
      </c>
      <c r="B4" s="28"/>
      <c r="C4" s="23"/>
      <c r="D4" s="23"/>
      <c r="E4" s="23"/>
      <c r="F4" s="24"/>
      <c r="G4" s="25"/>
      <c r="H4" s="26"/>
    </row>
    <row r="5" spans="1:8" x14ac:dyDescent="0.25">
      <c r="A5" s="4"/>
      <c r="B5" s="29"/>
      <c r="C5" s="23"/>
      <c r="D5" s="23"/>
      <c r="E5" s="23"/>
      <c r="F5" s="24"/>
      <c r="G5" s="4"/>
      <c r="H5" s="4"/>
    </row>
    <row r="6" spans="1:8" x14ac:dyDescent="0.25">
      <c r="A6" s="9" t="s">
        <v>0</v>
      </c>
      <c r="B6" s="30" t="s">
        <v>70</v>
      </c>
      <c r="C6" s="31" t="s">
        <v>63</v>
      </c>
      <c r="D6" s="32" t="s">
        <v>71</v>
      </c>
      <c r="E6" s="31" t="s">
        <v>64</v>
      </c>
      <c r="F6" s="33" t="s">
        <v>57</v>
      </c>
      <c r="G6" s="13" t="s">
        <v>18</v>
      </c>
      <c r="H6" s="13" t="s">
        <v>17</v>
      </c>
    </row>
    <row r="7" spans="1:8" x14ac:dyDescent="0.25">
      <c r="A7" s="9"/>
      <c r="B7" s="34"/>
      <c r="C7" s="35"/>
      <c r="D7" s="36"/>
      <c r="E7" s="35"/>
      <c r="F7" s="37"/>
      <c r="G7" s="13"/>
      <c r="H7" s="13"/>
    </row>
    <row r="8" spans="1:8" x14ac:dyDescent="0.25">
      <c r="A8" s="8" t="s">
        <v>1</v>
      </c>
      <c r="B8" s="38"/>
      <c r="C8" s="39"/>
      <c r="D8" s="40"/>
      <c r="E8" s="39"/>
      <c r="F8" s="37"/>
      <c r="G8" s="14"/>
      <c r="H8" s="14"/>
    </row>
    <row r="9" spans="1:8" x14ac:dyDescent="0.25">
      <c r="A9" s="9" t="s">
        <v>2</v>
      </c>
      <c r="B9" s="34" t="s">
        <v>66</v>
      </c>
      <c r="C9" s="41">
        <v>9.99</v>
      </c>
      <c r="D9" s="40" t="s">
        <v>67</v>
      </c>
      <c r="E9" s="42">
        <v>8.99</v>
      </c>
      <c r="F9" s="43">
        <v>10.99</v>
      </c>
      <c r="G9" s="14">
        <f>SUM(Clothing!D78)</f>
        <v>0</v>
      </c>
      <c r="H9" s="15">
        <f>G9*IF(G9&gt;=31,8.99,IF(G9&gt;=10,9.99, IF(G9&gt;=1,10.99)))</f>
        <v>0</v>
      </c>
    </row>
    <row r="10" spans="1:8" x14ac:dyDescent="0.25">
      <c r="A10" s="9" t="s">
        <v>3</v>
      </c>
      <c r="B10" s="34" t="s">
        <v>58</v>
      </c>
      <c r="C10" s="41">
        <v>19.989999999999998</v>
      </c>
      <c r="D10" s="40" t="s">
        <v>59</v>
      </c>
      <c r="E10" s="42">
        <v>17.989999999999998</v>
      </c>
      <c r="F10" s="43">
        <v>24.99</v>
      </c>
      <c r="G10" s="14">
        <f>SUM(Clothing!D10+Clothing!D18)</f>
        <v>0</v>
      </c>
      <c r="H10" s="15">
        <f>G10*IF(G10&gt;=21,17.99,IF(G10&gt;=10,19.99,IF(G10&gt;=1,24.99)))</f>
        <v>0</v>
      </c>
    </row>
    <row r="11" spans="1:8" x14ac:dyDescent="0.25">
      <c r="A11" s="9" t="s">
        <v>4</v>
      </c>
      <c r="B11" s="34" t="s">
        <v>58</v>
      </c>
      <c r="C11" s="41">
        <v>23.99</v>
      </c>
      <c r="D11" s="40" t="s">
        <v>59</v>
      </c>
      <c r="E11" s="42">
        <v>21.99</v>
      </c>
      <c r="F11" s="43">
        <v>29.99</v>
      </c>
      <c r="G11" s="14">
        <f>SUM(Clothing!D26+Clothing!D34)</f>
        <v>0</v>
      </c>
      <c r="H11" s="15">
        <f>G11*IF(G11&gt;=21,21.99,IF(G11&gt;=10,23.99,IF(G11&gt;=1,29.99)))</f>
        <v>0</v>
      </c>
    </row>
    <row r="12" spans="1:8" x14ac:dyDescent="0.25">
      <c r="A12" s="9" t="s">
        <v>5</v>
      </c>
      <c r="B12" s="34" t="s">
        <v>58</v>
      </c>
      <c r="C12" s="41">
        <v>19.989999999999998</v>
      </c>
      <c r="D12" s="40" t="s">
        <v>59</v>
      </c>
      <c r="E12" s="42">
        <v>17.989999999999998</v>
      </c>
      <c r="F12" s="43">
        <v>24.99</v>
      </c>
      <c r="G12" s="14">
        <f>SUM(Clothing!D42+Clothing!D50)</f>
        <v>0</v>
      </c>
      <c r="H12" s="15">
        <f>G12*IF(G12&gt;=21,17.99,IF(G12&gt;=10,19.99,IF(G12&gt;=1,24.99)))</f>
        <v>0</v>
      </c>
    </row>
    <row r="13" spans="1:8" x14ac:dyDescent="0.25">
      <c r="A13" s="9" t="s">
        <v>6</v>
      </c>
      <c r="B13" s="34" t="s">
        <v>58</v>
      </c>
      <c r="C13" s="41">
        <v>13.99</v>
      </c>
      <c r="D13" s="40" t="s">
        <v>59</v>
      </c>
      <c r="E13" s="42">
        <v>12.99</v>
      </c>
      <c r="F13" s="43">
        <v>14.99</v>
      </c>
      <c r="G13" s="14">
        <f>SUM(Clothing!D58+Clothing!D66)</f>
        <v>0</v>
      </c>
      <c r="H13" s="15">
        <f>G13*IF(G13&gt;=21,12.99,IF(G13&gt;=10,13.99,IF(G13&gt;=1,14.99)))</f>
        <v>0</v>
      </c>
    </row>
    <row r="14" spans="1:8" x14ac:dyDescent="0.25">
      <c r="A14" s="9" t="s">
        <v>16</v>
      </c>
      <c r="B14" s="34" t="s">
        <v>58</v>
      </c>
      <c r="C14" s="41">
        <v>82.99</v>
      </c>
      <c r="D14" s="40" t="s">
        <v>59</v>
      </c>
      <c r="E14" s="42">
        <v>79.989999999999995</v>
      </c>
      <c r="F14" s="43">
        <v>89.99</v>
      </c>
      <c r="G14" s="14">
        <f>Clothing!D74</f>
        <v>0</v>
      </c>
      <c r="H14" s="15">
        <f>G14*IF(G14&gt;=21,79.99,IF(G14&gt;=10,82.99,IF(G14&gt;=1,89.99)))</f>
        <v>0</v>
      </c>
    </row>
    <row r="15" spans="1:8" x14ac:dyDescent="0.25">
      <c r="A15" s="9"/>
      <c r="B15" s="34"/>
      <c r="C15" s="39"/>
      <c r="D15" s="40"/>
      <c r="E15" s="42"/>
      <c r="F15" s="43"/>
      <c r="G15" s="14"/>
      <c r="H15" s="15"/>
    </row>
    <row r="16" spans="1:8" x14ac:dyDescent="0.25">
      <c r="A16" s="8" t="s">
        <v>7</v>
      </c>
      <c r="B16" s="38"/>
      <c r="C16" s="39"/>
      <c r="D16" s="40"/>
      <c r="E16" s="42"/>
      <c r="F16" s="43"/>
      <c r="G16" s="14"/>
      <c r="H16" s="15"/>
    </row>
    <row r="17" spans="1:8" x14ac:dyDescent="0.25">
      <c r="A17" s="9" t="s">
        <v>8</v>
      </c>
      <c r="B17" s="34" t="s">
        <v>60</v>
      </c>
      <c r="C17" s="39">
        <v>22.99</v>
      </c>
      <c r="D17" s="40" t="s">
        <v>62</v>
      </c>
      <c r="E17" s="42">
        <v>21.99</v>
      </c>
      <c r="F17" s="43">
        <v>24.99</v>
      </c>
      <c r="G17" s="14">
        <f>Accessories!D6</f>
        <v>0</v>
      </c>
      <c r="H17" s="15">
        <f>G17*IF(G17&gt;=11,21.99,IF(G17&gt;=5,22.99,IF(G17&gt;=1,24.99)))</f>
        <v>0</v>
      </c>
    </row>
    <row r="18" spans="1:8" x14ac:dyDescent="0.25">
      <c r="A18" s="9" t="s">
        <v>9</v>
      </c>
      <c r="B18" s="34" t="s">
        <v>61</v>
      </c>
      <c r="C18" s="39">
        <v>3.99</v>
      </c>
      <c r="D18" s="40" t="s">
        <v>59</v>
      </c>
      <c r="E18" s="42">
        <v>2.99</v>
      </c>
      <c r="F18" s="43">
        <v>4.99</v>
      </c>
      <c r="G18" s="14">
        <f>Accessories!D11</f>
        <v>0</v>
      </c>
      <c r="H18" s="15">
        <f>G18*IF(G18&gt;=21,2.99,IF(G18&gt;=10,3.99,IF(G18&gt;=1,4.99)))</f>
        <v>0</v>
      </c>
    </row>
    <row r="19" spans="1:8" x14ac:dyDescent="0.25">
      <c r="A19" s="9"/>
      <c r="B19" s="34"/>
      <c r="C19" s="39"/>
      <c r="D19" s="40"/>
      <c r="E19" s="42"/>
      <c r="F19" s="43"/>
      <c r="G19" s="14"/>
      <c r="H19" s="15"/>
    </row>
    <row r="20" spans="1:8" x14ac:dyDescent="0.25">
      <c r="A20" s="8" t="s">
        <v>10</v>
      </c>
      <c r="B20" s="38"/>
      <c r="C20" s="39"/>
      <c r="D20" s="40"/>
      <c r="E20" s="42"/>
      <c r="F20" s="43"/>
      <c r="G20" s="14"/>
      <c r="H20" s="15"/>
    </row>
    <row r="21" spans="1:8" x14ac:dyDescent="0.25">
      <c r="A21" s="9" t="s">
        <v>11</v>
      </c>
      <c r="B21" s="34"/>
      <c r="C21" s="39">
        <v>0</v>
      </c>
      <c r="D21" s="40"/>
      <c r="E21" s="42">
        <v>0</v>
      </c>
      <c r="F21" s="43">
        <v>0</v>
      </c>
      <c r="G21" s="14">
        <f>Other!D7</f>
        <v>0</v>
      </c>
      <c r="H21" s="15">
        <f>G21*0</f>
        <v>0</v>
      </c>
    </row>
    <row r="22" spans="1:8" x14ac:dyDescent="0.25">
      <c r="A22" s="9" t="s">
        <v>12</v>
      </c>
      <c r="B22" s="34" t="s">
        <v>68</v>
      </c>
      <c r="C22" s="39">
        <v>1.39</v>
      </c>
      <c r="D22" s="40" t="s">
        <v>65</v>
      </c>
      <c r="E22" s="42">
        <v>1.29</v>
      </c>
      <c r="F22" s="43">
        <v>1.49</v>
      </c>
      <c r="G22" s="14">
        <f>Other!D12</f>
        <v>0</v>
      </c>
      <c r="H22" s="15">
        <f>G22*IF(G22&gt;=61,1.29,IF(G22&gt;=20,1.39,IF(G22&gt;=1,1.49)))</f>
        <v>0</v>
      </c>
    </row>
    <row r="23" spans="1:8" x14ac:dyDescent="0.25">
      <c r="A23" s="9" t="s">
        <v>13</v>
      </c>
      <c r="B23" s="34" t="s">
        <v>60</v>
      </c>
      <c r="C23" s="39">
        <v>17.989999999999998</v>
      </c>
      <c r="D23" s="40" t="s">
        <v>62</v>
      </c>
      <c r="E23" s="42">
        <v>16.989999999999998</v>
      </c>
      <c r="F23" s="43">
        <v>19.989999999999998</v>
      </c>
      <c r="G23" s="14">
        <f>Other!D16</f>
        <v>0</v>
      </c>
      <c r="H23" s="15">
        <f>G23*IF(G23&gt;=11,16.99,IF(G23&gt;=5,17.99,IF(G23&gt;=1,19.99)))</f>
        <v>0</v>
      </c>
    </row>
    <row r="24" spans="1:8" x14ac:dyDescent="0.25">
      <c r="A24" s="9" t="s">
        <v>14</v>
      </c>
      <c r="B24" s="34" t="s">
        <v>60</v>
      </c>
      <c r="C24" s="39">
        <v>19.989999999999998</v>
      </c>
      <c r="D24" s="40" t="s">
        <v>62</v>
      </c>
      <c r="E24" s="42">
        <v>18.989999999999998</v>
      </c>
      <c r="F24" s="43">
        <v>22.99</v>
      </c>
      <c r="G24" s="14">
        <f>Other!D21</f>
        <v>0</v>
      </c>
      <c r="H24" s="15">
        <f>G24*IF(G24&gt;=11,18.99,IF(G24&gt;=5,19.99,IF(G24&gt;=1,22.99)))</f>
        <v>0</v>
      </c>
    </row>
    <row r="25" spans="1:8" x14ac:dyDescent="0.25">
      <c r="A25" s="9" t="s">
        <v>15</v>
      </c>
      <c r="B25" s="34" t="s">
        <v>61</v>
      </c>
      <c r="C25" s="39">
        <v>2.99</v>
      </c>
      <c r="D25" s="40" t="s">
        <v>69</v>
      </c>
      <c r="E25" s="42">
        <v>2.65</v>
      </c>
      <c r="F25" s="43">
        <v>3.99</v>
      </c>
      <c r="G25" s="14">
        <f>Other!D25</f>
        <v>0</v>
      </c>
      <c r="H25" s="15">
        <f>G25*IF(G25&gt;=21,2.65,IF(G25&gt;=10,2.99,IF(G25&gt;=1,3.99)))</f>
        <v>0</v>
      </c>
    </row>
    <row r="26" spans="1:8" x14ac:dyDescent="0.25">
      <c r="A26" s="4"/>
      <c r="B26" s="29"/>
      <c r="C26" s="44"/>
      <c r="D26" s="44"/>
      <c r="E26" s="44"/>
      <c r="F26" s="24"/>
      <c r="G26" s="4"/>
      <c r="H26" s="4"/>
    </row>
    <row r="27" spans="1:8" x14ac:dyDescent="0.25">
      <c r="A27" s="4"/>
      <c r="B27" s="29"/>
      <c r="C27" s="44"/>
      <c r="D27" s="44"/>
      <c r="E27" s="44"/>
      <c r="F27" s="24"/>
      <c r="G27" s="25" t="s">
        <v>39</v>
      </c>
      <c r="H27" s="45">
        <f>SUM(H9:H25)</f>
        <v>0</v>
      </c>
    </row>
    <row r="28" spans="1:8" x14ac:dyDescent="0.25">
      <c r="A28" s="4"/>
      <c r="B28" s="29"/>
      <c r="C28" s="44"/>
      <c r="D28" s="44"/>
      <c r="E28" s="44"/>
      <c r="F28" s="24"/>
      <c r="G28" s="25" t="s">
        <v>52</v>
      </c>
      <c r="H28" s="46" t="s">
        <v>77</v>
      </c>
    </row>
    <row r="29" spans="1:8" ht="15.75" thickBot="1" x14ac:dyDescent="0.3">
      <c r="A29" s="4"/>
      <c r="B29" s="29"/>
      <c r="C29" s="44"/>
      <c r="D29" s="44"/>
      <c r="E29" s="44"/>
      <c r="F29" s="24"/>
      <c r="G29" s="25" t="s">
        <v>17</v>
      </c>
      <c r="H29" s="47">
        <f>SUM(H27)</f>
        <v>0</v>
      </c>
    </row>
    <row r="30" spans="1:8" x14ac:dyDescent="0.25">
      <c r="A30" s="4"/>
      <c r="B30" s="29"/>
      <c r="C30" s="44"/>
      <c r="D30" s="44"/>
      <c r="E30" s="44"/>
      <c r="F30" s="24"/>
      <c r="G30" s="4"/>
      <c r="H30" s="4"/>
    </row>
    <row r="31" spans="1:8" x14ac:dyDescent="0.25">
      <c r="A31" s="51" t="s">
        <v>41</v>
      </c>
      <c r="B31" s="20"/>
      <c r="C31" s="20"/>
      <c r="D31" s="20"/>
      <c r="E31" s="21"/>
      <c r="F31" s="4"/>
      <c r="G31" s="4"/>
      <c r="H31" s="4"/>
    </row>
    <row r="32" spans="1:8" x14ac:dyDescent="0.25">
      <c r="A32" s="51"/>
      <c r="B32" s="44"/>
      <c r="C32" s="44"/>
      <c r="D32" s="44"/>
      <c r="E32" s="24"/>
      <c r="F32" s="4"/>
      <c r="G32" s="4"/>
      <c r="H32" s="4"/>
    </row>
    <row r="33" spans="1:8" x14ac:dyDescent="0.25">
      <c r="A33" s="51" t="s">
        <v>50</v>
      </c>
      <c r="B33" s="20"/>
      <c r="C33" s="20"/>
      <c r="D33" s="20"/>
      <c r="E33" s="21"/>
      <c r="F33" s="4"/>
      <c r="G33" s="4"/>
      <c r="H33" s="4"/>
    </row>
    <row r="34" spans="1:8" x14ac:dyDescent="0.25">
      <c r="A34" s="24"/>
      <c r="B34" s="50"/>
      <c r="C34" s="44"/>
      <c r="D34" s="44"/>
      <c r="E34" s="44"/>
      <c r="F34" s="24"/>
      <c r="G34" s="4"/>
      <c r="H34" s="4"/>
    </row>
    <row r="35" spans="1:8" x14ac:dyDescent="0.25">
      <c r="A35" s="5" t="s">
        <v>42</v>
      </c>
      <c r="B35" s="48"/>
      <c r="C35" s="44"/>
      <c r="D35" s="44"/>
      <c r="E35" s="44"/>
      <c r="F35" s="24"/>
      <c r="G35" s="4"/>
      <c r="H35" s="4"/>
    </row>
    <row r="36" spans="1:8" x14ac:dyDescent="0.25">
      <c r="A36" s="25" t="s">
        <v>90</v>
      </c>
      <c r="B36" s="58"/>
      <c r="C36" s="58"/>
      <c r="D36" s="58"/>
      <c r="E36" s="58"/>
      <c r="F36" s="58"/>
      <c r="G36" s="58"/>
      <c r="H36" s="58"/>
    </row>
    <row r="37" spans="1:8" x14ac:dyDescent="0.25">
      <c r="A37" s="25" t="s">
        <v>91</v>
      </c>
      <c r="B37" s="58"/>
      <c r="C37" s="58"/>
      <c r="D37" s="58"/>
      <c r="E37" s="58"/>
      <c r="F37" s="58"/>
      <c r="G37" s="58"/>
      <c r="H37" s="58"/>
    </row>
    <row r="38" spans="1:8" x14ac:dyDescent="0.25">
      <c r="A38" s="25" t="s">
        <v>43</v>
      </c>
      <c r="B38" s="58"/>
      <c r="C38" s="58"/>
      <c r="D38" s="58"/>
      <c r="E38" s="58"/>
      <c r="F38" s="58"/>
      <c r="G38" s="58"/>
      <c r="H38" s="58"/>
    </row>
    <row r="39" spans="1:8" x14ac:dyDescent="0.25">
      <c r="A39" s="25" t="s">
        <v>48</v>
      </c>
      <c r="B39" s="58"/>
      <c r="C39" s="58"/>
      <c r="D39" s="58"/>
      <c r="E39" s="58"/>
      <c r="F39" s="58"/>
      <c r="G39" s="58"/>
      <c r="H39" s="58"/>
    </row>
    <row r="40" spans="1:8" x14ac:dyDescent="0.25">
      <c r="A40" s="25" t="s">
        <v>44</v>
      </c>
      <c r="B40" s="58"/>
      <c r="C40" s="58"/>
      <c r="D40" s="58"/>
      <c r="E40" s="58"/>
      <c r="F40" s="58"/>
      <c r="G40" s="58"/>
      <c r="H40" s="58"/>
    </row>
    <row r="41" spans="1:8" x14ac:dyDescent="0.25">
      <c r="A41" s="25" t="s">
        <v>45</v>
      </c>
      <c r="B41" s="58"/>
      <c r="C41" s="58"/>
      <c r="D41" s="58"/>
      <c r="E41" s="58"/>
      <c r="F41" s="58"/>
      <c r="G41" s="58"/>
      <c r="H41" s="58"/>
    </row>
    <row r="42" spans="1:8" x14ac:dyDescent="0.25">
      <c r="A42" s="25" t="s">
        <v>46</v>
      </c>
      <c r="B42" s="58"/>
      <c r="C42" s="58"/>
      <c r="D42" s="58"/>
      <c r="E42" s="58"/>
      <c r="F42" s="58"/>
      <c r="G42" s="58"/>
      <c r="H42" s="58"/>
    </row>
    <row r="43" spans="1:8" x14ac:dyDescent="0.25">
      <c r="A43" s="25" t="s">
        <v>49</v>
      </c>
      <c r="B43" s="58"/>
      <c r="C43" s="58"/>
      <c r="D43" s="58"/>
      <c r="E43" s="58"/>
      <c r="F43" s="58"/>
      <c r="G43" s="58"/>
      <c r="H43" s="58"/>
    </row>
    <row r="44" spans="1:8" x14ac:dyDescent="0.25">
      <c r="A44" s="25" t="s">
        <v>47</v>
      </c>
      <c r="B44" s="58"/>
      <c r="C44" s="58"/>
      <c r="D44" s="58"/>
      <c r="E44" s="58"/>
      <c r="F44" s="58"/>
      <c r="G44" s="58"/>
      <c r="H44" s="58"/>
    </row>
    <row r="45" spans="1:8" x14ac:dyDescent="0.25">
      <c r="A45" s="4"/>
      <c r="B45" s="29"/>
      <c r="C45" s="44"/>
      <c r="D45" s="44"/>
      <c r="E45" s="44"/>
      <c r="F45" s="24"/>
      <c r="G45" s="4"/>
      <c r="H45" s="4"/>
    </row>
    <row r="46" spans="1:8" x14ac:dyDescent="0.25">
      <c r="A46" s="57" t="s">
        <v>78</v>
      </c>
      <c r="B46" s="57"/>
      <c r="C46" s="57"/>
      <c r="D46" s="57"/>
      <c r="E46" s="57"/>
      <c r="F46" s="57"/>
      <c r="G46" s="57"/>
      <c r="H46" s="57"/>
    </row>
  </sheetData>
  <sheetProtection algorithmName="SHA-512" hashValue="4SeAtzbClwGRIOkAg0FhrD2guCm6TJUyo37YU68QxwggMX8hupQZHXri0x0J740h6+vl97Gk+bnBrI14cVtZ0g==" saltValue="h8VTsDytiUMAb8QPpIeT/g==" spinCount="100000" sheet="1"/>
  <mergeCells count="11">
    <mergeCell ref="A1:C1"/>
    <mergeCell ref="A46:H46"/>
    <mergeCell ref="B38:H38"/>
    <mergeCell ref="B39:H39"/>
    <mergeCell ref="B40:H40"/>
    <mergeCell ref="B41:H41"/>
    <mergeCell ref="B42:H42"/>
    <mergeCell ref="B43:H43"/>
    <mergeCell ref="B44:H44"/>
    <mergeCell ref="B36:H36"/>
    <mergeCell ref="B37:H37"/>
  </mergeCells>
  <pageMargins left="0.7" right="0.7" top="0.75" bottom="0.75" header="0.3" footer="0.3"/>
  <pageSetup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zoomScaleNormal="100" workbookViewId="0">
      <selection activeCell="D5" sqref="D5"/>
    </sheetView>
  </sheetViews>
  <sheetFormatPr defaultRowHeight="15" x14ac:dyDescent="0.25"/>
  <cols>
    <col min="1" max="1" width="25.140625" style="1" customWidth="1"/>
    <col min="2" max="2" width="14.28515625" style="1" customWidth="1"/>
    <col min="3" max="16384" width="9.140625" style="1"/>
  </cols>
  <sheetData>
    <row r="1" spans="1:7" ht="31.15" customHeight="1" x14ac:dyDescent="0.25">
      <c r="A1" s="54"/>
      <c r="B1" s="54"/>
      <c r="C1" s="4"/>
      <c r="D1" s="4"/>
      <c r="E1" s="4"/>
      <c r="F1" s="4"/>
      <c r="G1" s="4"/>
    </row>
    <row r="2" spans="1:7" x14ac:dyDescent="0.25">
      <c r="A2" s="4"/>
      <c r="B2" s="4"/>
      <c r="C2" s="4"/>
      <c r="D2" s="4"/>
      <c r="E2" s="4"/>
      <c r="F2" s="4"/>
      <c r="G2" s="4"/>
    </row>
    <row r="3" spans="1:7" x14ac:dyDescent="0.25">
      <c r="A3" s="5" t="s">
        <v>1</v>
      </c>
      <c r="B3" s="4"/>
      <c r="C3" s="4"/>
      <c r="D3" s="4"/>
      <c r="E3" s="4"/>
      <c r="F3" s="4"/>
      <c r="G3" s="4"/>
    </row>
    <row r="4" spans="1:7" x14ac:dyDescent="0.25">
      <c r="A4" s="4"/>
      <c r="B4" s="5" t="s">
        <v>19</v>
      </c>
      <c r="C4" s="5" t="s">
        <v>20</v>
      </c>
      <c r="D4" s="5" t="s">
        <v>18</v>
      </c>
      <c r="E4" s="4"/>
      <c r="F4" s="4"/>
      <c r="G4" s="4"/>
    </row>
    <row r="5" spans="1:7" x14ac:dyDescent="0.25">
      <c r="A5" s="5" t="s">
        <v>21</v>
      </c>
      <c r="B5" s="9" t="s">
        <v>22</v>
      </c>
      <c r="C5" s="9" t="s">
        <v>23</v>
      </c>
      <c r="D5" s="7"/>
      <c r="E5" s="4"/>
      <c r="F5" s="4"/>
      <c r="G5" s="4"/>
    </row>
    <row r="6" spans="1:7" x14ac:dyDescent="0.25">
      <c r="A6" s="12" t="s">
        <v>87</v>
      </c>
      <c r="B6" s="9"/>
      <c r="C6" s="9" t="s">
        <v>24</v>
      </c>
      <c r="D6" s="7"/>
      <c r="E6" s="4"/>
      <c r="F6" s="4"/>
      <c r="G6" s="4"/>
    </row>
    <row r="7" spans="1:7" x14ac:dyDescent="0.25">
      <c r="A7" s="4"/>
      <c r="B7" s="9"/>
      <c r="C7" s="9" t="s">
        <v>25</v>
      </c>
      <c r="D7" s="7"/>
      <c r="E7" s="4"/>
      <c r="F7" s="4"/>
      <c r="G7" s="4"/>
    </row>
    <row r="8" spans="1:7" x14ac:dyDescent="0.25">
      <c r="A8" s="4"/>
      <c r="B8" s="9"/>
      <c r="C8" s="9" t="s">
        <v>26</v>
      </c>
      <c r="D8" s="7"/>
      <c r="E8" s="4"/>
      <c r="F8" s="4"/>
      <c r="G8" s="4"/>
    </row>
    <row r="9" spans="1:7" x14ac:dyDescent="0.25">
      <c r="A9" s="4"/>
      <c r="B9" s="9"/>
      <c r="C9" s="9" t="s">
        <v>27</v>
      </c>
      <c r="D9" s="7"/>
      <c r="E9" s="4"/>
      <c r="F9" s="4"/>
      <c r="G9" s="4"/>
    </row>
    <row r="10" spans="1:7" x14ac:dyDescent="0.25">
      <c r="A10" s="4"/>
      <c r="B10" s="8" t="s">
        <v>28</v>
      </c>
      <c r="C10" s="8"/>
      <c r="D10" s="8">
        <f>SUM(D5:D9)</f>
        <v>0</v>
      </c>
      <c r="E10" s="4"/>
      <c r="F10" s="4"/>
      <c r="G10" s="4"/>
    </row>
    <row r="11" spans="1:7" x14ac:dyDescent="0.25">
      <c r="A11" s="4"/>
      <c r="B11" s="4"/>
      <c r="C11" s="4"/>
      <c r="D11" s="4"/>
      <c r="E11" s="4"/>
      <c r="F11" s="4"/>
      <c r="G11" s="4"/>
    </row>
    <row r="12" spans="1:7" x14ac:dyDescent="0.25">
      <c r="A12" s="4"/>
      <c r="B12" s="5" t="s">
        <v>19</v>
      </c>
      <c r="C12" s="5" t="s">
        <v>20</v>
      </c>
      <c r="D12" s="5" t="s">
        <v>18</v>
      </c>
      <c r="E12" s="4"/>
      <c r="F12" s="4"/>
      <c r="G12" s="4"/>
    </row>
    <row r="13" spans="1:7" x14ac:dyDescent="0.25">
      <c r="A13" s="5" t="s">
        <v>21</v>
      </c>
      <c r="B13" s="9" t="s">
        <v>29</v>
      </c>
      <c r="C13" s="9" t="s">
        <v>23</v>
      </c>
      <c r="D13" s="7"/>
      <c r="E13" s="4"/>
      <c r="F13" s="4"/>
      <c r="G13" s="4"/>
    </row>
    <row r="14" spans="1:7" x14ac:dyDescent="0.25">
      <c r="A14" s="12"/>
      <c r="B14" s="9"/>
      <c r="C14" s="9" t="s">
        <v>24</v>
      </c>
      <c r="D14" s="7"/>
      <c r="E14" s="4"/>
      <c r="F14" s="4"/>
      <c r="G14" s="4"/>
    </row>
    <row r="15" spans="1:7" x14ac:dyDescent="0.25">
      <c r="A15" s="4"/>
      <c r="B15" s="9"/>
      <c r="C15" s="9" t="s">
        <v>25</v>
      </c>
      <c r="D15" s="7"/>
      <c r="E15" s="4"/>
      <c r="F15" s="4"/>
      <c r="G15" s="4"/>
    </row>
    <row r="16" spans="1:7" x14ac:dyDescent="0.25">
      <c r="A16" s="4"/>
      <c r="B16" s="9"/>
      <c r="C16" s="9" t="s">
        <v>26</v>
      </c>
      <c r="D16" s="7"/>
      <c r="E16" s="4"/>
      <c r="F16" s="4"/>
      <c r="G16" s="4"/>
    </row>
    <row r="17" spans="1:7" x14ac:dyDescent="0.25">
      <c r="A17" s="4"/>
      <c r="B17" s="9"/>
      <c r="C17" s="9" t="s">
        <v>27</v>
      </c>
      <c r="D17" s="7"/>
      <c r="E17" s="4"/>
      <c r="F17" s="4"/>
      <c r="G17" s="4"/>
    </row>
    <row r="18" spans="1:7" x14ac:dyDescent="0.25">
      <c r="A18" s="4"/>
      <c r="B18" s="8" t="s">
        <v>28</v>
      </c>
      <c r="C18" s="8"/>
      <c r="D18" s="8">
        <f>SUM(D13:D17)</f>
        <v>0</v>
      </c>
      <c r="E18" s="4"/>
      <c r="F18" s="4"/>
      <c r="G18" s="4"/>
    </row>
    <row r="19" spans="1:7" x14ac:dyDescent="0.25">
      <c r="A19" s="10"/>
      <c r="B19" s="10"/>
      <c r="C19" s="10"/>
      <c r="D19" s="10"/>
      <c r="E19" s="10"/>
      <c r="F19" s="4"/>
      <c r="G19" s="4"/>
    </row>
    <row r="20" spans="1:7" x14ac:dyDescent="0.25">
      <c r="A20" s="4"/>
      <c r="B20" s="8" t="s">
        <v>19</v>
      </c>
      <c r="C20" s="8" t="s">
        <v>20</v>
      </c>
      <c r="D20" s="8" t="s">
        <v>18</v>
      </c>
      <c r="E20" s="4"/>
      <c r="F20" s="4"/>
      <c r="G20" s="4"/>
    </row>
    <row r="21" spans="1:7" x14ac:dyDescent="0.25">
      <c r="A21" s="5" t="s">
        <v>30</v>
      </c>
      <c r="B21" s="9" t="s">
        <v>22</v>
      </c>
      <c r="C21" s="9" t="s">
        <v>23</v>
      </c>
      <c r="D21" s="7"/>
      <c r="E21" s="4"/>
      <c r="F21" s="4"/>
      <c r="G21" s="4"/>
    </row>
    <row r="22" spans="1:7" x14ac:dyDescent="0.25">
      <c r="A22" s="12" t="s">
        <v>87</v>
      </c>
      <c r="B22" s="9"/>
      <c r="C22" s="9" t="s">
        <v>24</v>
      </c>
      <c r="D22" s="7"/>
      <c r="E22" s="4"/>
      <c r="F22" s="4"/>
      <c r="G22" s="4"/>
    </row>
    <row r="23" spans="1:7" x14ac:dyDescent="0.25">
      <c r="A23" s="4"/>
      <c r="B23" s="9"/>
      <c r="C23" s="9" t="s">
        <v>25</v>
      </c>
      <c r="D23" s="7"/>
      <c r="E23" s="4"/>
      <c r="F23" s="4"/>
      <c r="G23" s="4"/>
    </row>
    <row r="24" spans="1:7" x14ac:dyDescent="0.25">
      <c r="A24" s="4"/>
      <c r="B24" s="9"/>
      <c r="C24" s="9" t="s">
        <v>26</v>
      </c>
      <c r="D24" s="7"/>
      <c r="E24" s="4"/>
      <c r="F24" s="4"/>
      <c r="G24" s="4"/>
    </row>
    <row r="25" spans="1:7" x14ac:dyDescent="0.25">
      <c r="A25" s="4"/>
      <c r="B25" s="9"/>
      <c r="C25" s="9" t="s">
        <v>27</v>
      </c>
      <c r="D25" s="7"/>
      <c r="E25" s="4"/>
      <c r="F25" s="4"/>
      <c r="G25" s="4"/>
    </row>
    <row r="26" spans="1:7" x14ac:dyDescent="0.25">
      <c r="A26" s="4"/>
      <c r="B26" s="8" t="s">
        <v>28</v>
      </c>
      <c r="C26" s="8"/>
      <c r="D26" s="8">
        <f>SUM(D21:D25)</f>
        <v>0</v>
      </c>
      <c r="E26" s="4"/>
      <c r="F26" s="4"/>
      <c r="G26" s="4"/>
    </row>
    <row r="27" spans="1:7" x14ac:dyDescent="0.25">
      <c r="A27" s="4"/>
      <c r="B27" s="4"/>
      <c r="C27" s="4"/>
      <c r="D27" s="4"/>
      <c r="E27" s="4"/>
      <c r="F27" s="4"/>
      <c r="G27" s="4"/>
    </row>
    <row r="28" spans="1:7" x14ac:dyDescent="0.25">
      <c r="A28" s="4"/>
      <c r="B28" s="8" t="s">
        <v>19</v>
      </c>
      <c r="C28" s="8" t="s">
        <v>20</v>
      </c>
      <c r="D28" s="8" t="s">
        <v>18</v>
      </c>
      <c r="E28" s="4"/>
      <c r="F28" s="4"/>
      <c r="G28" s="4"/>
    </row>
    <row r="29" spans="1:7" x14ac:dyDescent="0.25">
      <c r="A29" s="5" t="s">
        <v>30</v>
      </c>
      <c r="B29" s="9" t="s">
        <v>29</v>
      </c>
      <c r="C29" s="9" t="s">
        <v>23</v>
      </c>
      <c r="D29" s="7"/>
      <c r="E29" s="4"/>
      <c r="F29" s="4"/>
      <c r="G29" s="4"/>
    </row>
    <row r="30" spans="1:7" x14ac:dyDescent="0.25">
      <c r="A30" s="4"/>
      <c r="B30" s="9"/>
      <c r="C30" s="9" t="s">
        <v>24</v>
      </c>
      <c r="D30" s="7"/>
      <c r="E30" s="4"/>
      <c r="F30" s="4"/>
      <c r="G30" s="4"/>
    </row>
    <row r="31" spans="1:7" x14ac:dyDescent="0.25">
      <c r="A31" s="4"/>
      <c r="B31" s="9"/>
      <c r="C31" s="9" t="s">
        <v>25</v>
      </c>
      <c r="D31" s="7"/>
      <c r="E31" s="4"/>
      <c r="F31" s="4"/>
      <c r="G31" s="4"/>
    </row>
    <row r="32" spans="1:7" x14ac:dyDescent="0.25">
      <c r="A32" s="4"/>
      <c r="B32" s="9"/>
      <c r="C32" s="9" t="s">
        <v>26</v>
      </c>
      <c r="D32" s="7"/>
      <c r="E32" s="4"/>
      <c r="F32" s="4"/>
      <c r="G32" s="4"/>
    </row>
    <row r="33" spans="1:7" x14ac:dyDescent="0.25">
      <c r="A33" s="4"/>
      <c r="B33" s="9"/>
      <c r="C33" s="9" t="s">
        <v>27</v>
      </c>
      <c r="D33" s="7"/>
      <c r="E33" s="4"/>
      <c r="F33" s="4"/>
      <c r="G33" s="4"/>
    </row>
    <row r="34" spans="1:7" x14ac:dyDescent="0.25">
      <c r="A34" s="4"/>
      <c r="B34" s="8" t="s">
        <v>28</v>
      </c>
      <c r="C34" s="8"/>
      <c r="D34" s="8">
        <f>SUM(D29:D33)</f>
        <v>0</v>
      </c>
      <c r="E34" s="4"/>
      <c r="F34" s="4"/>
      <c r="G34" s="4"/>
    </row>
    <row r="35" spans="1:7" x14ac:dyDescent="0.25">
      <c r="A35" s="4"/>
      <c r="B35" s="4"/>
      <c r="C35" s="4"/>
      <c r="D35" s="4"/>
      <c r="E35" s="4"/>
      <c r="F35" s="4"/>
      <c r="G35" s="4"/>
    </row>
    <row r="36" spans="1:7" x14ac:dyDescent="0.25">
      <c r="A36" s="4"/>
      <c r="B36" s="8" t="s">
        <v>19</v>
      </c>
      <c r="C36" s="8" t="s">
        <v>20</v>
      </c>
      <c r="D36" s="8" t="s">
        <v>18</v>
      </c>
      <c r="E36" s="4"/>
      <c r="F36" s="4"/>
      <c r="G36" s="4"/>
    </row>
    <row r="37" spans="1:7" x14ac:dyDescent="0.25">
      <c r="A37" s="5" t="s">
        <v>5</v>
      </c>
      <c r="B37" s="9" t="s">
        <v>22</v>
      </c>
      <c r="C37" s="9" t="s">
        <v>23</v>
      </c>
      <c r="D37" s="7"/>
      <c r="E37" s="4"/>
      <c r="F37" s="4"/>
      <c r="G37" s="4"/>
    </row>
    <row r="38" spans="1:7" x14ac:dyDescent="0.25">
      <c r="A38" s="12" t="s">
        <v>87</v>
      </c>
      <c r="B38" s="9"/>
      <c r="C38" s="9" t="s">
        <v>24</v>
      </c>
      <c r="D38" s="7"/>
      <c r="E38" s="4"/>
      <c r="F38" s="4"/>
      <c r="G38" s="4"/>
    </row>
    <row r="39" spans="1:7" x14ac:dyDescent="0.25">
      <c r="A39" s="4"/>
      <c r="B39" s="9"/>
      <c r="C39" s="9" t="s">
        <v>25</v>
      </c>
      <c r="D39" s="7"/>
      <c r="E39" s="4"/>
      <c r="F39" s="4"/>
      <c r="G39" s="4"/>
    </row>
    <row r="40" spans="1:7" x14ac:dyDescent="0.25">
      <c r="A40" s="4"/>
      <c r="B40" s="9"/>
      <c r="C40" s="9" t="s">
        <v>26</v>
      </c>
      <c r="D40" s="7"/>
      <c r="E40" s="4"/>
      <c r="F40" s="4"/>
      <c r="G40" s="4"/>
    </row>
    <row r="41" spans="1:7" x14ac:dyDescent="0.25">
      <c r="A41" s="4"/>
      <c r="B41" s="9"/>
      <c r="C41" s="9" t="s">
        <v>27</v>
      </c>
      <c r="D41" s="7"/>
      <c r="E41" s="4"/>
      <c r="F41" s="4"/>
      <c r="G41" s="4"/>
    </row>
    <row r="42" spans="1:7" x14ac:dyDescent="0.25">
      <c r="A42" s="4"/>
      <c r="B42" s="8" t="s">
        <v>28</v>
      </c>
      <c r="C42" s="8"/>
      <c r="D42" s="8">
        <f>SUM(D37:D41)</f>
        <v>0</v>
      </c>
      <c r="E42" s="4"/>
      <c r="F42" s="4"/>
      <c r="G42" s="4"/>
    </row>
    <row r="43" spans="1:7" x14ac:dyDescent="0.25">
      <c r="A43" s="4"/>
      <c r="B43" s="4"/>
      <c r="C43" s="4"/>
      <c r="D43" s="4"/>
      <c r="E43" s="4"/>
      <c r="F43" s="4"/>
      <c r="G43" s="4"/>
    </row>
    <row r="44" spans="1:7" x14ac:dyDescent="0.25">
      <c r="A44" s="4"/>
      <c r="B44" s="8" t="s">
        <v>19</v>
      </c>
      <c r="C44" s="8" t="s">
        <v>20</v>
      </c>
      <c r="D44" s="8" t="s">
        <v>18</v>
      </c>
      <c r="E44" s="4"/>
      <c r="F44" s="4"/>
      <c r="G44" s="4"/>
    </row>
    <row r="45" spans="1:7" x14ac:dyDescent="0.25">
      <c r="A45" s="5" t="s">
        <v>5</v>
      </c>
      <c r="B45" s="9" t="s">
        <v>29</v>
      </c>
      <c r="C45" s="9" t="s">
        <v>23</v>
      </c>
      <c r="D45" s="7"/>
      <c r="E45" s="4"/>
      <c r="F45" s="4"/>
      <c r="G45" s="4"/>
    </row>
    <row r="46" spans="1:7" x14ac:dyDescent="0.25">
      <c r="A46" s="4"/>
      <c r="B46" s="9"/>
      <c r="C46" s="9" t="s">
        <v>24</v>
      </c>
      <c r="D46" s="7"/>
      <c r="E46" s="4"/>
      <c r="F46" s="4"/>
      <c r="G46" s="4"/>
    </row>
    <row r="47" spans="1:7" x14ac:dyDescent="0.25">
      <c r="A47" s="4"/>
      <c r="B47" s="9"/>
      <c r="C47" s="9" t="s">
        <v>25</v>
      </c>
      <c r="D47" s="7"/>
      <c r="E47" s="4"/>
      <c r="F47" s="4"/>
      <c r="G47" s="4"/>
    </row>
    <row r="48" spans="1:7" x14ac:dyDescent="0.25">
      <c r="A48" s="4"/>
      <c r="B48" s="9"/>
      <c r="C48" s="9" t="s">
        <v>26</v>
      </c>
      <c r="D48" s="7"/>
      <c r="E48" s="4"/>
      <c r="F48" s="4"/>
      <c r="G48" s="4"/>
    </row>
    <row r="49" spans="1:7" x14ac:dyDescent="0.25">
      <c r="A49" s="4"/>
      <c r="B49" s="9"/>
      <c r="C49" s="9" t="s">
        <v>27</v>
      </c>
      <c r="D49" s="7"/>
      <c r="E49" s="4"/>
      <c r="F49" s="4"/>
      <c r="G49" s="4"/>
    </row>
    <row r="50" spans="1:7" x14ac:dyDescent="0.25">
      <c r="A50" s="4"/>
      <c r="B50" s="8" t="s">
        <v>28</v>
      </c>
      <c r="C50" s="8"/>
      <c r="D50" s="8">
        <f>SUM(D45:D49)</f>
        <v>0</v>
      </c>
      <c r="E50" s="4"/>
      <c r="F50" s="4"/>
      <c r="G50" s="4"/>
    </row>
    <row r="51" spans="1:7" x14ac:dyDescent="0.25">
      <c r="A51" s="4"/>
      <c r="B51" s="4"/>
      <c r="C51" s="4"/>
      <c r="D51" s="4"/>
      <c r="E51" s="4"/>
      <c r="F51" s="4"/>
      <c r="G51" s="4"/>
    </row>
    <row r="52" spans="1:7" x14ac:dyDescent="0.25">
      <c r="A52" s="5" t="s">
        <v>6</v>
      </c>
      <c r="B52" s="8" t="s">
        <v>19</v>
      </c>
      <c r="C52" s="8" t="s">
        <v>20</v>
      </c>
      <c r="D52" s="8" t="s">
        <v>18</v>
      </c>
      <c r="E52" s="4"/>
      <c r="F52" s="4"/>
      <c r="G52" s="4"/>
    </row>
    <row r="53" spans="1:7" x14ac:dyDescent="0.25">
      <c r="A53" s="12" t="s">
        <v>87</v>
      </c>
      <c r="B53" s="9" t="s">
        <v>29</v>
      </c>
      <c r="C53" s="9" t="s">
        <v>23</v>
      </c>
      <c r="D53" s="7"/>
      <c r="E53" s="4"/>
      <c r="F53" s="4"/>
      <c r="G53" s="4"/>
    </row>
    <row r="54" spans="1:7" x14ac:dyDescent="0.25">
      <c r="A54" s="5"/>
      <c r="B54" s="9"/>
      <c r="C54" s="9" t="s">
        <v>24</v>
      </c>
      <c r="D54" s="7"/>
      <c r="E54" s="4"/>
      <c r="F54" s="4"/>
      <c r="G54" s="4"/>
    </row>
    <row r="55" spans="1:7" x14ac:dyDescent="0.25">
      <c r="A55" s="5"/>
      <c r="B55" s="9"/>
      <c r="C55" s="9" t="s">
        <v>25</v>
      </c>
      <c r="D55" s="7"/>
      <c r="E55" s="4"/>
      <c r="F55" s="4"/>
      <c r="G55" s="4"/>
    </row>
    <row r="56" spans="1:7" x14ac:dyDescent="0.25">
      <c r="A56" s="5"/>
      <c r="B56" s="9"/>
      <c r="C56" s="9" t="s">
        <v>26</v>
      </c>
      <c r="D56" s="7"/>
      <c r="E56" s="4"/>
      <c r="F56" s="4"/>
      <c r="G56" s="4"/>
    </row>
    <row r="57" spans="1:7" x14ac:dyDescent="0.25">
      <c r="A57" s="5"/>
      <c r="B57" s="9"/>
      <c r="C57" s="9" t="s">
        <v>27</v>
      </c>
      <c r="D57" s="7"/>
      <c r="E57" s="4"/>
      <c r="F57" s="4"/>
      <c r="G57" s="4"/>
    </row>
    <row r="58" spans="1:7" x14ac:dyDescent="0.25">
      <c r="A58" s="5"/>
      <c r="B58" s="8" t="s">
        <v>28</v>
      </c>
      <c r="C58" s="8"/>
      <c r="D58" s="8">
        <f>SUM(D53:D57)</f>
        <v>0</v>
      </c>
      <c r="E58" s="4"/>
      <c r="F58" s="4"/>
      <c r="G58" s="4"/>
    </row>
    <row r="59" spans="1:7" x14ac:dyDescent="0.25">
      <c r="A59" s="5"/>
      <c r="B59" s="4"/>
      <c r="C59" s="4"/>
      <c r="D59" s="4"/>
      <c r="E59" s="4"/>
      <c r="F59" s="4"/>
      <c r="G59" s="4"/>
    </row>
    <row r="60" spans="1:7" x14ac:dyDescent="0.25">
      <c r="A60" s="5" t="s">
        <v>6</v>
      </c>
      <c r="B60" s="8" t="s">
        <v>19</v>
      </c>
      <c r="C60" s="8" t="s">
        <v>20</v>
      </c>
      <c r="D60" s="8" t="s">
        <v>18</v>
      </c>
      <c r="E60" s="4"/>
      <c r="F60" s="4"/>
      <c r="G60" s="4"/>
    </row>
    <row r="61" spans="1:7" x14ac:dyDescent="0.25">
      <c r="A61" s="4"/>
      <c r="B61" s="9" t="s">
        <v>29</v>
      </c>
      <c r="C61" s="9" t="s">
        <v>23</v>
      </c>
      <c r="D61" s="7"/>
      <c r="E61" s="4"/>
      <c r="F61" s="4"/>
      <c r="G61" s="4"/>
    </row>
    <row r="62" spans="1:7" x14ac:dyDescent="0.25">
      <c r="A62" s="4"/>
      <c r="B62" s="9"/>
      <c r="C62" s="9" t="s">
        <v>24</v>
      </c>
      <c r="D62" s="7"/>
      <c r="E62" s="4"/>
      <c r="F62" s="4"/>
      <c r="G62" s="4"/>
    </row>
    <row r="63" spans="1:7" x14ac:dyDescent="0.25">
      <c r="A63" s="4"/>
      <c r="B63" s="9"/>
      <c r="C63" s="9" t="s">
        <v>25</v>
      </c>
      <c r="D63" s="7"/>
      <c r="E63" s="4"/>
      <c r="F63" s="4"/>
      <c r="G63" s="4"/>
    </row>
    <row r="64" spans="1:7" x14ac:dyDescent="0.25">
      <c r="A64" s="4"/>
      <c r="B64" s="9"/>
      <c r="C64" s="9" t="s">
        <v>26</v>
      </c>
      <c r="D64" s="7"/>
      <c r="E64" s="4"/>
      <c r="F64" s="4"/>
      <c r="G64" s="4"/>
    </row>
    <row r="65" spans="1:7" x14ac:dyDescent="0.25">
      <c r="A65" s="4"/>
      <c r="B65" s="9"/>
      <c r="C65" s="9" t="s">
        <v>27</v>
      </c>
      <c r="D65" s="7"/>
      <c r="E65" s="4"/>
      <c r="F65" s="4"/>
      <c r="G65" s="4"/>
    </row>
    <row r="66" spans="1:7" x14ac:dyDescent="0.25">
      <c r="A66" s="4"/>
      <c r="B66" s="8" t="s">
        <v>28</v>
      </c>
      <c r="C66" s="8"/>
      <c r="D66" s="8">
        <f>SUM(D61:D65)</f>
        <v>0</v>
      </c>
      <c r="E66" s="4"/>
      <c r="F66" s="4"/>
      <c r="G66" s="4"/>
    </row>
    <row r="67" spans="1:7" x14ac:dyDescent="0.25">
      <c r="A67" s="4"/>
      <c r="B67" s="4"/>
      <c r="C67" s="4"/>
      <c r="D67" s="4"/>
      <c r="E67" s="4"/>
      <c r="F67" s="4"/>
      <c r="G67" s="4"/>
    </row>
    <row r="68" spans="1:7" x14ac:dyDescent="0.25">
      <c r="A68" s="5" t="s">
        <v>31</v>
      </c>
      <c r="B68" s="8" t="s">
        <v>19</v>
      </c>
      <c r="C68" s="8" t="s">
        <v>20</v>
      </c>
      <c r="D68" s="8" t="s">
        <v>18</v>
      </c>
      <c r="E68" s="4"/>
      <c r="F68" s="4"/>
      <c r="G68" s="4"/>
    </row>
    <row r="69" spans="1:7" x14ac:dyDescent="0.25">
      <c r="A69" s="12" t="s">
        <v>87</v>
      </c>
      <c r="B69" s="9" t="s">
        <v>22</v>
      </c>
      <c r="C69" s="9" t="s">
        <v>23</v>
      </c>
      <c r="D69" s="7"/>
      <c r="E69" s="4"/>
      <c r="F69" s="4"/>
      <c r="G69" s="4"/>
    </row>
    <row r="70" spans="1:7" x14ac:dyDescent="0.25">
      <c r="A70" s="4"/>
      <c r="B70" s="9"/>
      <c r="C70" s="9" t="s">
        <v>24</v>
      </c>
      <c r="D70" s="7"/>
      <c r="E70" s="4"/>
      <c r="F70" s="4"/>
      <c r="G70" s="4"/>
    </row>
    <row r="71" spans="1:7" x14ac:dyDescent="0.25">
      <c r="A71" s="4"/>
      <c r="B71" s="9"/>
      <c r="C71" s="9" t="s">
        <v>25</v>
      </c>
      <c r="D71" s="7"/>
      <c r="E71" s="4"/>
      <c r="F71" s="4"/>
      <c r="G71" s="4"/>
    </row>
    <row r="72" spans="1:7" x14ac:dyDescent="0.25">
      <c r="A72" s="4"/>
      <c r="B72" s="9"/>
      <c r="C72" s="9" t="s">
        <v>26</v>
      </c>
      <c r="D72" s="7"/>
      <c r="E72" s="4"/>
      <c r="F72" s="4"/>
      <c r="G72" s="4"/>
    </row>
    <row r="73" spans="1:7" x14ac:dyDescent="0.25">
      <c r="A73" s="4"/>
      <c r="B73" s="9"/>
      <c r="C73" s="9" t="s">
        <v>27</v>
      </c>
      <c r="D73" s="7"/>
      <c r="E73" s="4"/>
      <c r="F73" s="4"/>
      <c r="G73" s="4"/>
    </row>
    <row r="74" spans="1:7" x14ac:dyDescent="0.25">
      <c r="A74" s="4"/>
      <c r="B74" s="8" t="s">
        <v>28</v>
      </c>
      <c r="C74" s="8"/>
      <c r="D74" s="8">
        <f>SUM(D69:D73)</f>
        <v>0</v>
      </c>
      <c r="E74" s="4"/>
      <c r="F74" s="4"/>
      <c r="G74" s="4"/>
    </row>
    <row r="75" spans="1:7" x14ac:dyDescent="0.25">
      <c r="A75" s="4"/>
      <c r="B75" s="4"/>
      <c r="C75" s="4"/>
      <c r="D75" s="4"/>
      <c r="E75" s="4"/>
      <c r="F75" s="4"/>
      <c r="G75" s="4"/>
    </row>
    <row r="76" spans="1:7" x14ac:dyDescent="0.25">
      <c r="A76" s="5" t="s">
        <v>2</v>
      </c>
      <c r="B76" s="8" t="s">
        <v>19</v>
      </c>
      <c r="C76" s="8" t="s">
        <v>20</v>
      </c>
      <c r="D76" s="8" t="s">
        <v>18</v>
      </c>
      <c r="E76" s="4"/>
      <c r="F76" s="4"/>
      <c r="G76" s="4"/>
    </row>
    <row r="77" spans="1:7" x14ac:dyDescent="0.25">
      <c r="A77" s="12" t="s">
        <v>87</v>
      </c>
      <c r="B77" s="9" t="s">
        <v>22</v>
      </c>
      <c r="C77" s="9" t="s">
        <v>32</v>
      </c>
      <c r="D77" s="7"/>
      <c r="E77" s="4"/>
      <c r="F77" s="4"/>
      <c r="G77" s="4"/>
    </row>
    <row r="78" spans="1:7" x14ac:dyDescent="0.25">
      <c r="A78" s="4"/>
      <c r="B78" s="8" t="s">
        <v>28</v>
      </c>
      <c r="C78" s="8"/>
      <c r="D78" s="8">
        <f>SUM(D77:D77)</f>
        <v>0</v>
      </c>
      <c r="E78" s="4"/>
      <c r="F78" s="4"/>
      <c r="G78" s="4"/>
    </row>
    <row r="79" spans="1:7" x14ac:dyDescent="0.25">
      <c r="A79" s="4"/>
      <c r="B79" s="4"/>
      <c r="C79" s="4"/>
      <c r="D79" s="4"/>
      <c r="E79" s="4"/>
      <c r="F79" s="4"/>
      <c r="G79" s="4"/>
    </row>
  </sheetData>
  <sheetProtection algorithmName="SHA-512" hashValue="sBkKIgk4DZzt+o9eha5yP43wTvQnQNBmnK1EQbzQPNIRNEUwY/i+doA5BRFsCbsA/5W5f49J5usc7HPREZK1TA==" saltValue="cnOCHnw4pT/1t7UCloCDVQ==" spinCount="100000" sheet="1" objects="1" scenarios="1"/>
  <mergeCells count="1">
    <mergeCell ref="A1:B1"/>
  </mergeCells>
  <pageMargins left="0.7" right="0.7" top="0.75" bottom="0.75" header="0.3" footer="0.3"/>
  <pageSetup scale="92" orientation="portrait" r:id="rId1"/>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zoomScaleNormal="100" workbookViewId="0">
      <selection activeCell="D5" sqref="D5"/>
    </sheetView>
  </sheetViews>
  <sheetFormatPr defaultRowHeight="15" x14ac:dyDescent="0.25"/>
  <cols>
    <col min="1" max="1" width="25.85546875" style="1" customWidth="1"/>
    <col min="2" max="2" width="12.85546875" style="1" customWidth="1"/>
    <col min="3" max="3" width="10.42578125" style="1" customWidth="1"/>
    <col min="4" max="16384" width="9.140625" style="1"/>
  </cols>
  <sheetData>
    <row r="1" spans="1:8" ht="36.6" customHeight="1" x14ac:dyDescent="0.25">
      <c r="A1" s="54"/>
      <c r="B1" s="54"/>
      <c r="C1" s="4"/>
      <c r="D1" s="4"/>
      <c r="E1" s="4"/>
      <c r="F1" s="4"/>
      <c r="G1" s="4"/>
      <c r="H1" s="4"/>
    </row>
    <row r="2" spans="1:8" x14ac:dyDescent="0.25">
      <c r="A2" s="4"/>
      <c r="B2" s="4"/>
      <c r="C2" s="4"/>
      <c r="D2" s="4"/>
      <c r="E2" s="4"/>
      <c r="F2" s="4"/>
      <c r="G2" s="4"/>
      <c r="H2" s="4"/>
    </row>
    <row r="3" spans="1:8" x14ac:dyDescent="0.25">
      <c r="A3" s="5" t="s">
        <v>7</v>
      </c>
      <c r="B3" s="4"/>
      <c r="C3" s="4"/>
      <c r="D3" s="4"/>
      <c r="E3" s="4"/>
      <c r="F3" s="4"/>
      <c r="G3" s="4"/>
      <c r="H3" s="4"/>
    </row>
    <row r="4" spans="1:8" x14ac:dyDescent="0.25">
      <c r="A4" s="4"/>
      <c r="B4" s="5" t="s">
        <v>19</v>
      </c>
      <c r="C4" s="5"/>
      <c r="D4" s="5" t="s">
        <v>18</v>
      </c>
      <c r="E4" s="4"/>
      <c r="F4" s="4"/>
      <c r="G4" s="4"/>
      <c r="H4" s="4"/>
    </row>
    <row r="5" spans="1:8" x14ac:dyDescent="0.25">
      <c r="A5" s="5" t="s">
        <v>8</v>
      </c>
      <c r="B5" s="9" t="s">
        <v>22</v>
      </c>
      <c r="C5" s="9"/>
      <c r="D5" s="7"/>
      <c r="E5" s="4"/>
      <c r="F5" s="4"/>
      <c r="G5" s="4"/>
      <c r="H5" s="4"/>
    </row>
    <row r="6" spans="1:8" x14ac:dyDescent="0.25">
      <c r="A6" s="12" t="s">
        <v>88</v>
      </c>
      <c r="B6" s="8" t="s">
        <v>28</v>
      </c>
      <c r="C6" s="8"/>
      <c r="D6" s="8">
        <f>SUM(D5)</f>
        <v>0</v>
      </c>
      <c r="E6" s="4"/>
      <c r="F6" s="4"/>
      <c r="G6" s="4"/>
      <c r="H6" s="4"/>
    </row>
    <row r="7" spans="1:8" x14ac:dyDescent="0.25">
      <c r="A7" s="4"/>
      <c r="B7" s="11"/>
      <c r="C7" s="11"/>
      <c r="D7" s="11"/>
      <c r="E7" s="4"/>
      <c r="F7" s="4"/>
      <c r="G7" s="4"/>
      <c r="H7" s="4"/>
    </row>
    <row r="8" spans="1:8" x14ac:dyDescent="0.25">
      <c r="A8" s="4"/>
      <c r="B8" s="4"/>
      <c r="C8" s="4"/>
      <c r="D8" s="4"/>
      <c r="E8" s="4"/>
      <c r="F8" s="4"/>
      <c r="G8" s="4"/>
      <c r="H8" s="4"/>
    </row>
    <row r="9" spans="1:8" x14ac:dyDescent="0.25">
      <c r="A9" s="4"/>
      <c r="B9" s="5" t="s">
        <v>19</v>
      </c>
      <c r="C9" s="5"/>
      <c r="D9" s="5" t="s">
        <v>18</v>
      </c>
      <c r="E9" s="4"/>
      <c r="F9" s="4"/>
      <c r="G9" s="4"/>
      <c r="H9" s="4"/>
    </row>
    <row r="10" spans="1:8" x14ac:dyDescent="0.25">
      <c r="A10" s="5" t="s">
        <v>33</v>
      </c>
      <c r="B10" s="9" t="s">
        <v>22</v>
      </c>
      <c r="C10" s="9"/>
      <c r="D10" s="7"/>
      <c r="E10" s="4"/>
      <c r="F10" s="4"/>
      <c r="G10" s="4"/>
      <c r="H10" s="4"/>
    </row>
    <row r="11" spans="1:8" x14ac:dyDescent="0.25">
      <c r="A11" s="12" t="s">
        <v>87</v>
      </c>
      <c r="B11" s="8" t="s">
        <v>28</v>
      </c>
      <c r="C11" s="8"/>
      <c r="D11" s="8">
        <f>SUM(D10)</f>
        <v>0</v>
      </c>
      <c r="E11" s="4"/>
      <c r="F11" s="4"/>
      <c r="G11" s="4"/>
      <c r="H11" s="4"/>
    </row>
    <row r="12" spans="1:8" x14ac:dyDescent="0.25">
      <c r="A12" s="4"/>
      <c r="B12" s="4"/>
      <c r="C12" s="4"/>
      <c r="D12" s="4"/>
      <c r="E12" s="4"/>
      <c r="F12" s="4"/>
      <c r="G12" s="4"/>
      <c r="H12" s="4"/>
    </row>
    <row r="13" spans="1:8" x14ac:dyDescent="0.25">
      <c r="A13" s="4"/>
      <c r="B13" s="4"/>
      <c r="C13" s="4"/>
      <c r="D13" s="4"/>
      <c r="E13" s="4"/>
      <c r="F13" s="4"/>
      <c r="G13" s="4"/>
      <c r="H13" s="4"/>
    </row>
    <row r="14" spans="1:8" x14ac:dyDescent="0.25">
      <c r="A14" s="4"/>
      <c r="B14" s="4"/>
      <c r="C14" s="4"/>
      <c r="D14" s="4"/>
      <c r="E14" s="4"/>
      <c r="F14" s="4"/>
      <c r="G14" s="4"/>
      <c r="H14" s="4"/>
    </row>
    <row r="15" spans="1:8" x14ac:dyDescent="0.25">
      <c r="A15" s="4"/>
      <c r="B15" s="4"/>
      <c r="C15" s="4"/>
      <c r="D15" s="4"/>
      <c r="E15" s="4"/>
      <c r="F15" s="4"/>
      <c r="G15" s="4"/>
      <c r="H15" s="4"/>
    </row>
    <row r="16" spans="1:8" x14ac:dyDescent="0.25">
      <c r="A16" s="4"/>
      <c r="B16" s="4"/>
      <c r="C16" s="4"/>
      <c r="D16" s="4"/>
      <c r="E16" s="4"/>
      <c r="F16" s="4"/>
      <c r="G16" s="4"/>
      <c r="H16" s="4"/>
    </row>
    <row r="17" spans="1:8" x14ac:dyDescent="0.25">
      <c r="A17" s="4"/>
      <c r="B17" s="4"/>
      <c r="C17" s="4"/>
      <c r="D17" s="4"/>
      <c r="E17" s="4"/>
      <c r="F17" s="4"/>
      <c r="G17" s="4"/>
      <c r="H17" s="4"/>
    </row>
    <row r="18" spans="1:8" x14ac:dyDescent="0.25">
      <c r="A18" s="4"/>
      <c r="B18" s="4"/>
      <c r="C18" s="4"/>
      <c r="D18" s="4"/>
      <c r="E18" s="4"/>
      <c r="F18" s="4"/>
      <c r="G18" s="4"/>
      <c r="H18" s="4"/>
    </row>
    <row r="19" spans="1:8" x14ac:dyDescent="0.25">
      <c r="A19" s="4"/>
      <c r="B19" s="4"/>
      <c r="C19" s="4"/>
      <c r="D19" s="4"/>
      <c r="E19" s="4"/>
      <c r="F19" s="4"/>
      <c r="G19" s="4"/>
      <c r="H19" s="4"/>
    </row>
    <row r="20" spans="1:8" x14ac:dyDescent="0.25">
      <c r="A20" s="4"/>
      <c r="B20" s="4"/>
      <c r="C20" s="4"/>
      <c r="D20" s="4"/>
      <c r="E20" s="4"/>
      <c r="F20" s="4"/>
      <c r="G20" s="4"/>
      <c r="H20" s="4"/>
    </row>
    <row r="21" spans="1:8" x14ac:dyDescent="0.25">
      <c r="A21" s="4"/>
      <c r="B21" s="4"/>
      <c r="C21" s="4"/>
      <c r="D21" s="4"/>
      <c r="E21" s="4"/>
      <c r="F21" s="4"/>
      <c r="G21" s="4"/>
      <c r="H21" s="4"/>
    </row>
    <row r="22" spans="1:8" x14ac:dyDescent="0.25">
      <c r="A22" s="4"/>
      <c r="B22" s="4"/>
      <c r="C22" s="4"/>
      <c r="D22" s="4"/>
      <c r="E22" s="4"/>
      <c r="F22" s="4"/>
      <c r="G22" s="4"/>
      <c r="H22" s="4"/>
    </row>
    <row r="23" spans="1:8" x14ac:dyDescent="0.25">
      <c r="A23" s="4"/>
      <c r="B23" s="4"/>
      <c r="C23" s="4"/>
      <c r="D23" s="4"/>
      <c r="E23" s="4"/>
      <c r="F23" s="4"/>
      <c r="G23" s="4"/>
      <c r="H23" s="4"/>
    </row>
  </sheetData>
  <sheetProtection algorithmName="SHA-512" hashValue="uxVLadKisCHot87SkXNQONs2cwPQLDMFyzO8O+6Yv+YbUqMY7zggRyTbPrujomDbZ6Co1H+lRAie5g+0PH5WuA==" saltValue="71n2joWe3RfmMae3J8SSSg==" spinCount="100000" sheet="1" objects="1" scenarios="1"/>
  <mergeCells count="1">
    <mergeCell ref="A1:B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zoomScaleNormal="100" workbookViewId="0">
      <selection activeCell="D5" sqref="D5"/>
    </sheetView>
  </sheetViews>
  <sheetFormatPr defaultRowHeight="15" x14ac:dyDescent="0.25"/>
  <cols>
    <col min="1" max="1" width="28.7109375" style="1" customWidth="1"/>
    <col min="2" max="2" width="10.7109375" style="1" customWidth="1"/>
    <col min="3" max="16384" width="9.140625" style="1"/>
  </cols>
  <sheetData>
    <row r="1" spans="1:8" ht="38.450000000000003" customHeight="1" x14ac:dyDescent="0.25">
      <c r="A1" s="54"/>
      <c r="B1" s="54"/>
      <c r="C1" s="4"/>
      <c r="D1" s="4"/>
      <c r="E1" s="4"/>
      <c r="F1" s="4"/>
      <c r="G1" s="4"/>
      <c r="H1" s="4"/>
    </row>
    <row r="2" spans="1:8" x14ac:dyDescent="0.25">
      <c r="A2" s="4"/>
      <c r="B2" s="4"/>
      <c r="C2" s="4"/>
      <c r="D2" s="4"/>
      <c r="E2" s="4"/>
      <c r="F2" s="4"/>
      <c r="G2" s="4"/>
      <c r="H2" s="4"/>
    </row>
    <row r="3" spans="1:8" x14ac:dyDescent="0.25">
      <c r="A3" s="5" t="s">
        <v>34</v>
      </c>
      <c r="B3" s="4"/>
      <c r="C3" s="4"/>
      <c r="D3" s="4"/>
      <c r="E3" s="4"/>
      <c r="F3" s="4"/>
      <c r="G3" s="4"/>
      <c r="H3" s="4"/>
    </row>
    <row r="4" spans="1:8" x14ac:dyDescent="0.25">
      <c r="A4" s="4"/>
      <c r="B4" s="5" t="s">
        <v>19</v>
      </c>
      <c r="C4" s="5"/>
      <c r="D4" s="5" t="s">
        <v>18</v>
      </c>
      <c r="E4" s="4"/>
      <c r="F4" s="4"/>
      <c r="G4" s="4"/>
      <c r="H4" s="4"/>
    </row>
    <row r="5" spans="1:8" x14ac:dyDescent="0.25">
      <c r="A5" s="5" t="s">
        <v>11</v>
      </c>
      <c r="B5" s="9" t="s">
        <v>22</v>
      </c>
      <c r="C5" s="9"/>
      <c r="D5" s="7"/>
      <c r="E5" s="4"/>
      <c r="F5" s="4"/>
      <c r="G5" s="4"/>
      <c r="H5" s="4"/>
    </row>
    <row r="6" spans="1:8" x14ac:dyDescent="0.25">
      <c r="A6" s="5"/>
      <c r="B6" s="9" t="s">
        <v>29</v>
      </c>
      <c r="C6" s="9"/>
      <c r="D6" s="7"/>
      <c r="E6" s="4"/>
      <c r="F6" s="4"/>
      <c r="G6" s="4"/>
      <c r="H6" s="4"/>
    </row>
    <row r="7" spans="1:8" x14ac:dyDescent="0.25">
      <c r="A7" s="4"/>
      <c r="B7" s="8" t="s">
        <v>28</v>
      </c>
      <c r="C7" s="8"/>
      <c r="D7" s="8">
        <f>SUM(D5:D6)</f>
        <v>0</v>
      </c>
      <c r="E7" s="4"/>
      <c r="F7" s="4"/>
      <c r="G7" s="4"/>
      <c r="H7" s="4"/>
    </row>
    <row r="8" spans="1:8" x14ac:dyDescent="0.25">
      <c r="A8" s="4"/>
      <c r="B8" s="11"/>
      <c r="C8" s="11"/>
      <c r="D8" s="11"/>
      <c r="E8" s="4"/>
      <c r="F8" s="4"/>
      <c r="G8" s="4"/>
      <c r="H8" s="4"/>
    </row>
    <row r="9" spans="1:8" x14ac:dyDescent="0.25">
      <c r="A9" s="4"/>
      <c r="B9" s="4"/>
      <c r="C9" s="4"/>
      <c r="D9" s="4"/>
      <c r="E9" s="4"/>
      <c r="F9" s="4"/>
      <c r="G9" s="4"/>
      <c r="H9" s="4"/>
    </row>
    <row r="10" spans="1:8" x14ac:dyDescent="0.25">
      <c r="A10" s="4"/>
      <c r="B10" s="5" t="s">
        <v>19</v>
      </c>
      <c r="C10" s="5"/>
      <c r="D10" s="5" t="s">
        <v>18</v>
      </c>
      <c r="E10" s="4"/>
      <c r="F10" s="4"/>
      <c r="G10" s="4"/>
      <c r="H10" s="4"/>
    </row>
    <row r="11" spans="1:8" x14ac:dyDescent="0.25">
      <c r="A11" s="5" t="s">
        <v>35</v>
      </c>
      <c r="B11" s="9" t="s">
        <v>22</v>
      </c>
      <c r="C11" s="9"/>
      <c r="D11" s="7"/>
      <c r="E11" s="4"/>
      <c r="F11" s="4"/>
      <c r="G11" s="4"/>
      <c r="H11" s="4"/>
    </row>
    <row r="12" spans="1:8" x14ac:dyDescent="0.25">
      <c r="A12" s="12" t="s">
        <v>89</v>
      </c>
      <c r="B12" s="8" t="s">
        <v>28</v>
      </c>
      <c r="C12" s="8"/>
      <c r="D12" s="8">
        <f>SUM(D11)</f>
        <v>0</v>
      </c>
      <c r="E12" s="4"/>
      <c r="F12" s="4"/>
      <c r="G12" s="4"/>
      <c r="H12" s="4"/>
    </row>
    <row r="13" spans="1:8" x14ac:dyDescent="0.25">
      <c r="A13" s="4"/>
      <c r="B13" s="4"/>
      <c r="C13" s="4"/>
      <c r="D13" s="4"/>
      <c r="E13" s="4"/>
      <c r="F13" s="4"/>
      <c r="G13" s="4"/>
      <c r="H13" s="4"/>
    </row>
    <row r="14" spans="1:8" x14ac:dyDescent="0.25">
      <c r="A14" s="4"/>
      <c r="B14" s="5" t="s">
        <v>19</v>
      </c>
      <c r="C14" s="5"/>
      <c r="D14" s="5" t="s">
        <v>18</v>
      </c>
      <c r="E14" s="4"/>
      <c r="F14" s="4"/>
      <c r="G14" s="4"/>
      <c r="H14" s="4"/>
    </row>
    <row r="15" spans="1:8" x14ac:dyDescent="0.25">
      <c r="A15" s="5" t="s">
        <v>36</v>
      </c>
      <c r="B15" s="9" t="s">
        <v>22</v>
      </c>
      <c r="C15" s="9"/>
      <c r="D15" s="7"/>
      <c r="E15" s="4"/>
      <c r="F15" s="4"/>
      <c r="G15" s="4"/>
      <c r="H15" s="4"/>
    </row>
    <row r="16" spans="1:8" x14ac:dyDescent="0.25">
      <c r="A16" s="12" t="s">
        <v>88</v>
      </c>
      <c r="B16" s="8" t="s">
        <v>28</v>
      </c>
      <c r="C16" s="8"/>
      <c r="D16" s="8">
        <f>SUM(D15)</f>
        <v>0</v>
      </c>
      <c r="E16" s="4"/>
      <c r="F16" s="4"/>
      <c r="G16" s="4"/>
      <c r="H16" s="4"/>
    </row>
    <row r="17" spans="1:8" x14ac:dyDescent="0.25">
      <c r="A17" s="4"/>
      <c r="B17" s="11"/>
      <c r="C17" s="11"/>
      <c r="D17" s="11"/>
      <c r="E17" s="4"/>
      <c r="F17" s="4"/>
      <c r="G17" s="4"/>
      <c r="H17" s="4"/>
    </row>
    <row r="18" spans="1:8" x14ac:dyDescent="0.25">
      <c r="A18" s="4"/>
      <c r="B18" s="4"/>
      <c r="C18" s="4"/>
      <c r="D18" s="4"/>
      <c r="E18" s="4"/>
      <c r="F18" s="4"/>
      <c r="G18" s="4"/>
      <c r="H18" s="4"/>
    </row>
    <row r="19" spans="1:8" x14ac:dyDescent="0.25">
      <c r="A19" s="4"/>
      <c r="B19" s="5" t="s">
        <v>19</v>
      </c>
      <c r="C19" s="5"/>
      <c r="D19" s="5" t="s">
        <v>18</v>
      </c>
      <c r="E19" s="4"/>
      <c r="F19" s="4"/>
      <c r="G19" s="4"/>
      <c r="H19" s="4"/>
    </row>
    <row r="20" spans="1:8" x14ac:dyDescent="0.25">
      <c r="A20" s="5" t="s">
        <v>37</v>
      </c>
      <c r="B20" s="9" t="s">
        <v>22</v>
      </c>
      <c r="C20" s="9"/>
      <c r="D20" s="7"/>
      <c r="E20" s="4"/>
      <c r="F20" s="4"/>
      <c r="G20" s="4"/>
      <c r="H20" s="4"/>
    </row>
    <row r="21" spans="1:8" x14ac:dyDescent="0.25">
      <c r="A21" s="12" t="s">
        <v>88</v>
      </c>
      <c r="B21" s="8" t="s">
        <v>28</v>
      </c>
      <c r="C21" s="8"/>
      <c r="D21" s="8">
        <f>SUM(D20)</f>
        <v>0</v>
      </c>
      <c r="E21" s="4"/>
      <c r="F21" s="4"/>
      <c r="G21" s="4"/>
      <c r="H21" s="4"/>
    </row>
    <row r="22" spans="1:8" x14ac:dyDescent="0.25">
      <c r="A22" s="4"/>
      <c r="B22" s="4"/>
      <c r="C22" s="4"/>
      <c r="D22" s="4"/>
      <c r="E22" s="4"/>
      <c r="F22" s="4"/>
      <c r="G22" s="4"/>
      <c r="H22" s="4"/>
    </row>
    <row r="23" spans="1:8" x14ac:dyDescent="0.25">
      <c r="A23" s="4"/>
      <c r="B23" s="5" t="s">
        <v>19</v>
      </c>
      <c r="C23" s="5"/>
      <c r="D23" s="5" t="s">
        <v>18</v>
      </c>
      <c r="E23" s="4"/>
      <c r="F23" s="4"/>
      <c r="G23" s="4"/>
      <c r="H23" s="4"/>
    </row>
    <row r="24" spans="1:8" x14ac:dyDescent="0.25">
      <c r="A24" s="5" t="s">
        <v>38</v>
      </c>
      <c r="B24" s="9" t="s">
        <v>22</v>
      </c>
      <c r="C24" s="9"/>
      <c r="D24" s="7"/>
      <c r="E24" s="4"/>
      <c r="F24" s="4"/>
      <c r="G24" s="4"/>
      <c r="H24" s="4"/>
    </row>
    <row r="25" spans="1:8" x14ac:dyDescent="0.25">
      <c r="A25" s="12" t="s">
        <v>87</v>
      </c>
      <c r="B25" s="8" t="s">
        <v>28</v>
      </c>
      <c r="C25" s="8"/>
      <c r="D25" s="8">
        <f>SUM(D24)</f>
        <v>0</v>
      </c>
      <c r="E25" s="4"/>
      <c r="F25" s="4"/>
      <c r="G25" s="4"/>
      <c r="H25" s="4"/>
    </row>
    <row r="26" spans="1:8" x14ac:dyDescent="0.25">
      <c r="A26" s="4"/>
      <c r="B26" s="11"/>
      <c r="C26" s="11"/>
      <c r="D26" s="11"/>
      <c r="E26" s="4"/>
      <c r="F26" s="4"/>
      <c r="G26" s="4"/>
      <c r="H26" s="4"/>
    </row>
    <row r="27" spans="1:8" x14ac:dyDescent="0.25">
      <c r="A27" s="4"/>
      <c r="B27" s="4"/>
      <c r="C27" s="4"/>
      <c r="D27" s="4"/>
      <c r="E27" s="4"/>
      <c r="F27" s="4"/>
      <c r="G27" s="4"/>
      <c r="H27" s="4"/>
    </row>
    <row r="28" spans="1:8" x14ac:dyDescent="0.25">
      <c r="A28" s="4"/>
      <c r="B28" s="4"/>
      <c r="C28" s="4"/>
      <c r="D28" s="4"/>
      <c r="E28" s="4"/>
      <c r="F28" s="4"/>
      <c r="G28" s="4"/>
      <c r="H28" s="4"/>
    </row>
    <row r="29" spans="1:8" x14ac:dyDescent="0.25">
      <c r="A29" s="4"/>
      <c r="B29" s="4"/>
      <c r="C29" s="4"/>
      <c r="D29" s="4"/>
      <c r="E29" s="4"/>
      <c r="F29" s="4"/>
      <c r="G29" s="4"/>
      <c r="H29" s="4"/>
    </row>
  </sheetData>
  <sheetProtection algorithmName="SHA-512" hashValue="rvPMDzZcog6IiusUJO31azgJPaDgy/2m1/g5HJYBvLpJInfWjD2liLJ8UdLM+6YgzKiGJfFOmyS7kUR3xzQrsA==" saltValue="W9WxHQfUIb4TicGipnFeRg==" spinCount="100000" sheet="1" objects="1" scenarios="1"/>
  <mergeCells count="1">
    <mergeCell ref="A1:B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Policies and Guidelines</vt:lpstr>
      <vt:lpstr>Bulk Order Form</vt:lpstr>
      <vt:lpstr>Clothing</vt:lpstr>
      <vt:lpstr>Accessories</vt:lpstr>
      <vt:lpstr>Other</vt:lpstr>
    </vt:vector>
  </TitlesOfParts>
  <Company>University of Ottawa Heart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CORE-GUNN</dc:creator>
  <cp:lastModifiedBy>Melissa CORE-GUNN</cp:lastModifiedBy>
  <cp:lastPrinted>2020-01-07T19:35:41Z</cp:lastPrinted>
  <dcterms:created xsi:type="dcterms:W3CDTF">2020-01-06T19:09:35Z</dcterms:created>
  <dcterms:modified xsi:type="dcterms:W3CDTF">2020-01-16T16:55:18Z</dcterms:modified>
</cp:coreProperties>
</file>